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80" windowHeight="83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<sst xmlns="http://schemas.openxmlformats.org/spreadsheetml/2006/main" count="90" uniqueCount="82">
  <si>
    <t>Navn</t>
  </si>
  <si>
    <t>Prosent</t>
  </si>
  <si>
    <t>Bernt Ivar Amundsen</t>
  </si>
  <si>
    <t>Jan-Erik Eriksen</t>
  </si>
  <si>
    <t>Harald Johan Bergmann</t>
  </si>
  <si>
    <t>Thorbjørn Willoch</t>
  </si>
  <si>
    <t>Svein Magne Granheim</t>
  </si>
  <si>
    <t>Lars Urholt</t>
  </si>
  <si>
    <t>Harald Skretting</t>
  </si>
  <si>
    <t>Odvar Simonsen</t>
  </si>
  <si>
    <t>Arvid Hilstad</t>
  </si>
  <si>
    <t>Pål Harreschou</t>
  </si>
  <si>
    <t>Kjell Berge</t>
  </si>
  <si>
    <t>Arild Rydh</t>
  </si>
  <si>
    <t>Tor Jørgen Svendsen</t>
  </si>
  <si>
    <t>Elias Lofnes Græger</t>
  </si>
  <si>
    <t>Geir Ove Espås</t>
  </si>
  <si>
    <t>Henrik Lund</t>
  </si>
  <si>
    <t>Zoja Milvang</t>
  </si>
  <si>
    <t>Thoralf B. Olsen</t>
  </si>
  <si>
    <t>Arne Falch</t>
  </si>
  <si>
    <t>Egil Sætveit</t>
  </si>
  <si>
    <t>Irene Haave</t>
  </si>
  <si>
    <t>Ragnvald Bugge</t>
  </si>
  <si>
    <t>Tor-Håkon Torsvik</t>
  </si>
  <si>
    <t>Pat Torsvik</t>
  </si>
  <si>
    <t>Sverre Arntzen</t>
  </si>
  <si>
    <t>Anders Aarø</t>
  </si>
  <si>
    <t>Arne Flem</t>
  </si>
  <si>
    <t>Odd Svendsen</t>
  </si>
  <si>
    <t>Makkere</t>
  </si>
  <si>
    <t>Sum</t>
  </si>
  <si>
    <t>Dag Mangset</t>
  </si>
  <si>
    <t>Anne Rydning</t>
  </si>
  <si>
    <t>Anne Hårstad</t>
  </si>
  <si>
    <t>Kari Hasting</t>
  </si>
  <si>
    <t>Roger Olafsen</t>
  </si>
  <si>
    <t>Tom Willy Hoel</t>
  </si>
  <si>
    <t>Kjell Solli</t>
  </si>
  <si>
    <t>Jens Meinich</t>
  </si>
  <si>
    <t>Sven Erik Andresen</t>
  </si>
  <si>
    <t>Tom Gabrielsen</t>
  </si>
  <si>
    <t>Kåre Gjertsen</t>
  </si>
  <si>
    <t>Kine Urholt</t>
  </si>
  <si>
    <t>Marita Eikenes</t>
  </si>
  <si>
    <t>Marie L. Hendriks</t>
  </si>
  <si>
    <t>Olav Førde</t>
  </si>
  <si>
    <t>Bjørn Nygård</t>
  </si>
  <si>
    <t>Kjell Winter-Larssen</t>
  </si>
  <si>
    <t>7. juni</t>
  </si>
  <si>
    <t>14. juni</t>
  </si>
  <si>
    <t>21. juni</t>
  </si>
  <si>
    <t>28. juni</t>
  </si>
  <si>
    <t>2. aug</t>
  </si>
  <si>
    <t>9. aug</t>
  </si>
  <si>
    <t>16. aug</t>
  </si>
  <si>
    <t>23. aug</t>
  </si>
  <si>
    <t>30.aug</t>
  </si>
  <si>
    <t>Einar Størkersen</t>
  </si>
  <si>
    <t>Fred Kristiansen</t>
  </si>
  <si>
    <t>Are AkselSen</t>
  </si>
  <si>
    <t>Petter Gjerull</t>
  </si>
  <si>
    <t>Helene Gythfeldt</t>
  </si>
  <si>
    <t>Jane Strand</t>
  </si>
  <si>
    <t>Per Strand</t>
  </si>
  <si>
    <t>Erik Reium</t>
  </si>
  <si>
    <t>Randi Opsahl</t>
  </si>
  <si>
    <t>Bengt Thommesen</t>
  </si>
  <si>
    <t>Arne Liurdalen</t>
  </si>
  <si>
    <t>Kjell Jonsen</t>
  </si>
  <si>
    <t>Per Lunde</t>
  </si>
  <si>
    <t>Øivind Midjo</t>
  </si>
  <si>
    <t>Elisif Reimert</t>
  </si>
  <si>
    <t>Ronny Emanuelsen</t>
  </si>
  <si>
    <t>Per Skretting</t>
  </si>
  <si>
    <t>Bjørn Sundet</t>
  </si>
  <si>
    <t>Torkild Hagen</t>
  </si>
  <si>
    <t>Hans Olav Kvaal</t>
  </si>
  <si>
    <t>Audun Røneid</t>
  </si>
  <si>
    <t>Heidi Røneid</t>
  </si>
  <si>
    <t>Bjørn Braathen</t>
  </si>
  <si>
    <t>Sidsel Heyn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</si>
</sst>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 Unicode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49" fontId="0" fillId="33" borderId="10" xfId="0" applyNumberForma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1" fillId="0" borderId="10" xfId="0" applyFont="1" applyFill="1" applyBorder="1" applyAlignment="1">
      <alignment horizontal="left" wrapText="1"/>
    </xf>
    <xf numFmtId="0" fontId="2" fillId="0" borderId="10" xfId="53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9" fontId="0" fillId="33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10" xfId="0" applyNumberForma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2" fillId="33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53" applyFont="1" applyFill="1" applyBorder="1" applyAlignment="1" applyProtection="1">
      <alignment horizontal="right" wrapText="1"/>
      <protection/>
    </xf>
    <xf numFmtId="0" fontId="2" fillId="0" borderId="10" xfId="0" applyFont="1" applyBorder="1" applyAlignment="1">
      <alignment horizontal="right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42" fillId="0" borderId="10" xfId="0" applyFont="1" applyBorder="1" applyAlignment="1">
      <alignment/>
    </xf>
    <xf numFmtId="4" fontId="0" fillId="34" borderId="10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2" fontId="0" fillId="34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15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703.bridge.no/Klub1/Turneringer/PRegnskab_S245_P8.html" TargetMode="External" /><Relationship Id="rId2" Type="http://schemas.openxmlformats.org/officeDocument/2006/relationships/hyperlink" Target="http://703.bridge.no/Klub1/Turneringer/PRegnskab_S245_P6.html" TargetMode="External" /><Relationship Id="rId3" Type="http://schemas.openxmlformats.org/officeDocument/2006/relationships/hyperlink" Target="http://703.bridge.no/Klub1/Turneringer/PRegnskab_S245_P1.html" TargetMode="External" /><Relationship Id="rId4" Type="http://schemas.openxmlformats.org/officeDocument/2006/relationships/hyperlink" Target="http://703.bridge.no/Klub1/Turneringer/PRegnskab_S245_P2.html" TargetMode="External" /><Relationship Id="rId5" Type="http://schemas.openxmlformats.org/officeDocument/2006/relationships/hyperlink" Target="http://703.bridge.no/Klub1/Turneringer/PRegnskab_S245_P3.html" TargetMode="External" /><Relationship Id="rId6" Type="http://schemas.openxmlformats.org/officeDocument/2006/relationships/hyperlink" Target="http://703.bridge.no/Klub1/Turneringer/PRegnskab_S245_P16.html" TargetMode="External" /><Relationship Id="rId7" Type="http://schemas.openxmlformats.org/officeDocument/2006/relationships/hyperlink" Target="http://703.bridge.no/Klub1/Turneringer/PRegnskab_S245_P18.html" TargetMode="External" /><Relationship Id="rId8" Type="http://schemas.openxmlformats.org/officeDocument/2006/relationships/hyperlink" Target="http://703.bridge.no/Klub1/Turneringer/PRegnskab_S245_P20.html" TargetMode="External" /><Relationship Id="rId9" Type="http://schemas.openxmlformats.org/officeDocument/2006/relationships/hyperlink" Target="http://703.bridge.no/Klub1/Turneringer/PRegnskab_S245_P10.html" TargetMode="External" /><Relationship Id="rId10" Type="http://schemas.openxmlformats.org/officeDocument/2006/relationships/hyperlink" Target="http://703.bridge.no/Klub1/Turneringer/PRegnskab_S245_P19.html" TargetMode="External" /><Relationship Id="rId11" Type="http://schemas.openxmlformats.org/officeDocument/2006/relationships/hyperlink" Target="http://703.bridge.no/Klub1/Turneringer/PRegnskab_S245_P14.html" TargetMode="External" /><Relationship Id="rId12" Type="http://schemas.openxmlformats.org/officeDocument/2006/relationships/hyperlink" Target="http://703.bridge.no/Klub1/Turneringer/PRegnskab_S245_P11.html" TargetMode="External" /><Relationship Id="rId13" Type="http://schemas.openxmlformats.org/officeDocument/2006/relationships/hyperlink" Target="http://703.bridge.no/Klub1/Turneringer/PRegnskab_S245_P15.html" TargetMode="External" /><Relationship Id="rId14" Type="http://schemas.openxmlformats.org/officeDocument/2006/relationships/hyperlink" Target="http://703.bridge.no/Klub1/Turneringer/PRegnskab_S245_P7.html" TargetMode="External" /><Relationship Id="rId15" Type="http://schemas.openxmlformats.org/officeDocument/2006/relationships/hyperlink" Target="http://703.bridge.no/Klub1/Turneringer/PRegnskab_S245_P13.html" TargetMode="External" /><Relationship Id="rId16" Type="http://schemas.openxmlformats.org/officeDocument/2006/relationships/hyperlink" Target="http://703.bridge.no/Klub1/Turneringer/PRegnskab_S245_P8.html" TargetMode="External" /><Relationship Id="rId17" Type="http://schemas.openxmlformats.org/officeDocument/2006/relationships/hyperlink" Target="http://703.bridge.no/Klub1/Turneringer/PRegnskab_S245_P6.html" TargetMode="External" /><Relationship Id="rId18" Type="http://schemas.openxmlformats.org/officeDocument/2006/relationships/hyperlink" Target="http://703.bridge.no/Klub1/Turneringer/PRegnskab_S245_P1.html" TargetMode="External" /><Relationship Id="rId19" Type="http://schemas.openxmlformats.org/officeDocument/2006/relationships/hyperlink" Target="http://703.bridge.no/Klub1/Turneringer/PRegnskab_S245_P2.html" TargetMode="External" /><Relationship Id="rId20" Type="http://schemas.openxmlformats.org/officeDocument/2006/relationships/hyperlink" Target="http://703.bridge.no/Klub1/Turneringer/PRegnskab_S245_P16.html" TargetMode="External" /><Relationship Id="rId21" Type="http://schemas.openxmlformats.org/officeDocument/2006/relationships/hyperlink" Target="http://703.bridge.no/Klub1/Turneringer/PRegnskab_S245_P18.html" TargetMode="External" /><Relationship Id="rId22" Type="http://schemas.openxmlformats.org/officeDocument/2006/relationships/hyperlink" Target="http://703.bridge.no/Klub1/Turneringer/PRegnskab_S245_P20.html" TargetMode="External" /><Relationship Id="rId23" Type="http://schemas.openxmlformats.org/officeDocument/2006/relationships/hyperlink" Target="http://703.bridge.no/Klub1/Turneringer/PRegnskab_S245_P10.html" TargetMode="External" /><Relationship Id="rId24" Type="http://schemas.openxmlformats.org/officeDocument/2006/relationships/hyperlink" Target="http://703.bridge.no/Klub1/Turneringer/PRegnskab_S245_P9.html" TargetMode="External" /><Relationship Id="rId25" Type="http://schemas.openxmlformats.org/officeDocument/2006/relationships/hyperlink" Target="http://703.bridge.no/Klub1/Turneringer/PRegnskab_S245_P14.html" TargetMode="External" /><Relationship Id="rId26" Type="http://schemas.openxmlformats.org/officeDocument/2006/relationships/hyperlink" Target="http://703.bridge.no/Klub1/Turneringer/PRegnskab_S245_P11.html" TargetMode="External" /><Relationship Id="rId27" Type="http://schemas.openxmlformats.org/officeDocument/2006/relationships/hyperlink" Target="http://703.bridge.no/Klub1/Turneringer/PRegnskab_S245_P15.html" TargetMode="External" /><Relationship Id="rId28" Type="http://schemas.openxmlformats.org/officeDocument/2006/relationships/hyperlink" Target="http://703.bridge.no/Klub1/Turneringer/PRegnskab_S245_P7.html" TargetMode="External" /><Relationship Id="rId29" Type="http://schemas.openxmlformats.org/officeDocument/2006/relationships/hyperlink" Target="http://703.bridge.no/Klub1/Turneringer/PRegnskab_S245_P13.html" TargetMode="External" /><Relationship Id="rId3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81"/>
  <sheetViews>
    <sheetView tabSelected="1" zoomScalePageLayoutView="0" workbookViewId="0" topLeftCell="A1">
      <selection activeCell="A31" sqref="A31:AN70"/>
    </sheetView>
  </sheetViews>
  <sheetFormatPr defaultColWidth="30.7109375" defaultRowHeight="15"/>
  <cols>
    <col min="1" max="1" width="5.7109375" style="18" customWidth="1"/>
    <col min="2" max="2" width="0.2890625" style="7" customWidth="1"/>
    <col min="3" max="3" width="26.00390625" style="8" customWidth="1"/>
    <col min="4" max="4" width="0.2890625" style="8" customWidth="1"/>
    <col min="5" max="5" width="8.28125" style="22" customWidth="1"/>
    <col min="6" max="6" width="0.2890625" style="7" customWidth="1"/>
    <col min="7" max="7" width="8.28125" style="7" customWidth="1"/>
    <col min="8" max="8" width="0.2890625" style="7" customWidth="1"/>
    <col min="9" max="9" width="8.28125" style="7" customWidth="1"/>
    <col min="10" max="10" width="0.2890625" style="7" customWidth="1"/>
    <col min="11" max="11" width="8.28125" style="7" customWidth="1"/>
    <col min="12" max="12" width="0.2890625" style="7" customWidth="1"/>
    <col min="13" max="13" width="8.28125" style="7" customWidth="1"/>
    <col min="14" max="14" width="0.2890625" style="7" customWidth="1"/>
    <col min="15" max="15" width="8.28125" style="7" customWidth="1"/>
    <col min="16" max="16" width="0.2890625" style="7" customWidth="1"/>
    <col min="17" max="17" width="8.28125" style="7" customWidth="1"/>
    <col min="18" max="18" width="0.2890625" style="7" customWidth="1"/>
    <col min="19" max="19" width="8.28125" style="7" customWidth="1"/>
    <col min="20" max="20" width="0.2890625" style="7" customWidth="1"/>
    <col min="21" max="21" width="8.28125" style="7" customWidth="1"/>
    <col min="22" max="22" width="0.2890625" style="7" customWidth="1"/>
    <col min="23" max="23" width="8.28125" style="7" customWidth="1"/>
    <col min="24" max="24" width="0.2890625" style="7" customWidth="1"/>
    <col min="25" max="25" width="8.28125" style="7" customWidth="1"/>
    <col min="26" max="26" width="0.2890625" style="7" customWidth="1"/>
    <col min="27" max="27" width="8.28125" style="40" customWidth="1"/>
    <col min="28" max="28" width="0.2890625" style="7" customWidth="1"/>
    <col min="29" max="29" width="8.28125" style="7" customWidth="1"/>
    <col min="30" max="30" width="0.2890625" style="7" customWidth="1"/>
    <col min="31" max="31" width="8.28125" style="40" customWidth="1"/>
    <col min="32" max="32" width="0.2890625" style="7" customWidth="1"/>
    <col min="33" max="33" width="8.28125" style="7" customWidth="1"/>
    <col min="34" max="34" width="0.2890625" style="7" customWidth="1"/>
    <col min="35" max="35" width="8.28125" style="24" customWidth="1"/>
    <col min="36" max="36" width="8.28125" style="7" customWidth="1"/>
    <col min="37" max="37" width="0.5625" style="7" customWidth="1"/>
    <col min="38" max="38" width="8.28125" style="24" customWidth="1"/>
    <col min="39" max="39" width="0.2890625" style="9" customWidth="1"/>
    <col min="40" max="40" width="8.28125" style="9" customWidth="1"/>
    <col min="41" max="72" width="30.7109375" style="14" customWidth="1"/>
    <col min="73" max="73" width="30.7109375" style="12" customWidth="1"/>
    <col min="74" max="16384" width="30.7109375" style="7" customWidth="1"/>
  </cols>
  <sheetData>
    <row r="1" spans="1:73" s="1" customFormat="1" ht="15">
      <c r="A1" s="16" t="s">
        <v>30</v>
      </c>
      <c r="C1" s="2" t="s">
        <v>0</v>
      </c>
      <c r="D1" s="2"/>
      <c r="E1" s="19" t="s">
        <v>49</v>
      </c>
      <c r="G1" s="1" t="s">
        <v>1</v>
      </c>
      <c r="I1" s="1" t="s">
        <v>50</v>
      </c>
      <c r="K1" s="1" t="s">
        <v>1</v>
      </c>
      <c r="M1" s="1" t="s">
        <v>51</v>
      </c>
      <c r="O1" s="1" t="s">
        <v>1</v>
      </c>
      <c r="Q1" s="1" t="s">
        <v>52</v>
      </c>
      <c r="S1" s="1" t="s">
        <v>1</v>
      </c>
      <c r="U1" s="1" t="s">
        <v>53</v>
      </c>
      <c r="W1" s="1" t="s">
        <v>1</v>
      </c>
      <c r="Y1" s="1" t="s">
        <v>54</v>
      </c>
      <c r="AA1" s="39" t="s">
        <v>1</v>
      </c>
      <c r="AC1" s="1" t="s">
        <v>55</v>
      </c>
      <c r="AE1" s="39" t="s">
        <v>1</v>
      </c>
      <c r="AG1" s="1" t="s">
        <v>56</v>
      </c>
      <c r="AI1" s="43" t="s">
        <v>1</v>
      </c>
      <c r="AJ1" s="1" t="s">
        <v>57</v>
      </c>
      <c r="AL1" s="43" t="s">
        <v>1</v>
      </c>
      <c r="AN1" s="1" t="s">
        <v>31</v>
      </c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0"/>
    </row>
    <row r="2" spans="1:73" s="3" customFormat="1" ht="15.75">
      <c r="A2" s="17">
        <v>3</v>
      </c>
      <c r="B2" s="4"/>
      <c r="C2" s="5" t="s">
        <v>6</v>
      </c>
      <c r="D2" s="5"/>
      <c r="E2" s="21">
        <v>12.8</v>
      </c>
      <c r="G2" s="23">
        <f>100*(E2+168)/336</f>
        <v>53.80952380952381</v>
      </c>
      <c r="I2" s="3">
        <v>45</v>
      </c>
      <c r="K2" s="26">
        <f>100*(216+I2)/432</f>
        <v>60.416666666666664</v>
      </c>
      <c r="M2" s="3">
        <v>32.4</v>
      </c>
      <c r="O2" s="26">
        <f>100*(M2+112)/224</f>
        <v>64.46428571428571</v>
      </c>
      <c r="Q2" s="3">
        <v>40</v>
      </c>
      <c r="S2" s="23">
        <v>58.9</v>
      </c>
      <c r="W2" s="15"/>
      <c r="AA2" s="15"/>
      <c r="AC2" s="3">
        <v>27</v>
      </c>
      <c r="AE2" s="38">
        <v>62.1</v>
      </c>
      <c r="AI2" s="23"/>
      <c r="AJ2" s="3">
        <v>8</v>
      </c>
      <c r="AL2" s="23">
        <v>51.8</v>
      </c>
      <c r="AN2" s="23">
        <f>(AE2+O2+K2)/A2</f>
        <v>62.32698412698412</v>
      </c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1"/>
    </row>
    <row r="3" spans="1:73" s="3" customFormat="1" ht="15.75">
      <c r="A3" s="17">
        <v>3</v>
      </c>
      <c r="B3" s="4"/>
      <c r="C3" s="5" t="s">
        <v>10</v>
      </c>
      <c r="D3" s="5"/>
      <c r="E3" s="21"/>
      <c r="G3" s="23"/>
      <c r="I3" s="3">
        <v>17</v>
      </c>
      <c r="K3" s="23">
        <f>100*(216+I3)/432</f>
        <v>53.93518518518518</v>
      </c>
      <c r="O3" s="24"/>
      <c r="Q3" s="3">
        <v>60.2</v>
      </c>
      <c r="S3" s="26">
        <v>63.4</v>
      </c>
      <c r="U3" s="3">
        <v>-2.3</v>
      </c>
      <c r="W3" s="15">
        <v>49</v>
      </c>
      <c r="AA3" s="15"/>
      <c r="AC3" s="3">
        <v>27</v>
      </c>
      <c r="AE3" s="38">
        <v>62.1</v>
      </c>
      <c r="AG3" s="3">
        <v>44</v>
      </c>
      <c r="AI3" s="26">
        <v>61.2</v>
      </c>
      <c r="AJ3" s="3">
        <v>-3</v>
      </c>
      <c r="AL3" s="23">
        <v>49.3</v>
      </c>
      <c r="AN3" s="23">
        <f>(AI3+AE3+S3)/A3</f>
        <v>62.23333333333334</v>
      </c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1"/>
    </row>
    <row r="4" spans="1:73" s="3" customFormat="1" ht="15.75">
      <c r="A4" s="17">
        <v>3</v>
      </c>
      <c r="B4" s="4"/>
      <c r="C4" s="5" t="s">
        <v>11</v>
      </c>
      <c r="D4" s="5"/>
      <c r="E4" s="21"/>
      <c r="G4" s="23"/>
      <c r="I4" s="3">
        <v>17</v>
      </c>
      <c r="K4" s="23">
        <f>100*(216+I4)/432</f>
        <v>53.93518518518518</v>
      </c>
      <c r="O4" s="24"/>
      <c r="Q4" s="3">
        <v>60.2</v>
      </c>
      <c r="S4" s="26">
        <v>63.4</v>
      </c>
      <c r="U4" s="3">
        <v>25.7</v>
      </c>
      <c r="W4" s="38">
        <v>61.5</v>
      </c>
      <c r="AA4" s="15"/>
      <c r="AC4" s="3">
        <v>-6</v>
      </c>
      <c r="AE4" s="15">
        <v>47.3</v>
      </c>
      <c r="AG4" s="3">
        <v>9</v>
      </c>
      <c r="AI4" s="23">
        <v>52.3</v>
      </c>
      <c r="AJ4" s="3">
        <v>47</v>
      </c>
      <c r="AL4" s="26">
        <v>60.5</v>
      </c>
      <c r="AN4" s="23">
        <f>(AL4+W4+S4)/A4</f>
        <v>61.800000000000004</v>
      </c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1"/>
    </row>
    <row r="5" spans="1:73" s="3" customFormat="1" ht="15.75">
      <c r="A5" s="17">
        <v>3</v>
      </c>
      <c r="B5" s="4"/>
      <c r="C5" s="5" t="s">
        <v>7</v>
      </c>
      <c r="D5" s="5"/>
      <c r="E5" s="21">
        <v>10.5</v>
      </c>
      <c r="G5" s="23">
        <f>100*(E5+168)/336</f>
        <v>53.125</v>
      </c>
      <c r="I5" s="3">
        <v>18</v>
      </c>
      <c r="K5" s="23">
        <f>100*(216+I5)/432</f>
        <v>54.166666666666664</v>
      </c>
      <c r="O5" s="24"/>
      <c r="Q5" s="3">
        <v>21.5</v>
      </c>
      <c r="S5" s="26">
        <v>54.8</v>
      </c>
      <c r="U5" s="3">
        <v>29.2</v>
      </c>
      <c r="W5" s="38">
        <v>63</v>
      </c>
      <c r="AA5" s="15"/>
      <c r="AC5" s="3">
        <v>5</v>
      </c>
      <c r="AE5" s="15">
        <v>52.2</v>
      </c>
      <c r="AG5" s="3">
        <v>14</v>
      </c>
      <c r="AI5" s="23">
        <v>53.6</v>
      </c>
      <c r="AJ5" s="3">
        <v>69</v>
      </c>
      <c r="AL5" s="26">
        <v>65.4</v>
      </c>
      <c r="AN5" s="23">
        <f>(AL5+W5+S5)/A5</f>
        <v>61.06666666666666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1"/>
    </row>
    <row r="6" spans="1:73" s="3" customFormat="1" ht="15.75">
      <c r="A6" s="17">
        <v>3</v>
      </c>
      <c r="B6" s="4"/>
      <c r="C6" s="5" t="s">
        <v>8</v>
      </c>
      <c r="D6" s="5"/>
      <c r="E6" s="21"/>
      <c r="G6" s="23"/>
      <c r="K6" s="23"/>
      <c r="M6" s="3">
        <v>13.1</v>
      </c>
      <c r="O6" s="26">
        <f>100*(M6+112)/224</f>
        <v>55.848214285714285</v>
      </c>
      <c r="Q6" s="3">
        <v>21.5</v>
      </c>
      <c r="S6" s="23">
        <v>54.8</v>
      </c>
      <c r="U6" s="3">
        <v>25.7</v>
      </c>
      <c r="W6" s="38">
        <v>61.5</v>
      </c>
      <c r="Y6" s="3">
        <v>-9.3</v>
      </c>
      <c r="AA6" s="15">
        <v>41.7</v>
      </c>
      <c r="AC6" s="3">
        <v>-5</v>
      </c>
      <c r="AE6" s="15">
        <v>47.8</v>
      </c>
      <c r="AG6" s="3">
        <v>50</v>
      </c>
      <c r="AI6" s="26">
        <v>62.8</v>
      </c>
      <c r="AJ6" s="3">
        <v>8</v>
      </c>
      <c r="AL6" s="23">
        <v>51.8</v>
      </c>
      <c r="AN6" s="23">
        <f>(AI6+W6+O6)/A6</f>
        <v>60.04940476190476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1"/>
    </row>
    <row r="7" spans="1:73" s="3" customFormat="1" ht="15">
      <c r="A7" s="18">
        <v>3</v>
      </c>
      <c r="B7" s="7"/>
      <c r="C7" s="8" t="s">
        <v>46</v>
      </c>
      <c r="D7" s="8"/>
      <c r="E7" s="20">
        <v>-11.7</v>
      </c>
      <c r="G7" s="23">
        <f>100*(E7+168)/336</f>
        <v>46.517857142857146</v>
      </c>
      <c r="I7" s="3">
        <v>44</v>
      </c>
      <c r="K7" s="23">
        <f>100*(216+I7)/432</f>
        <v>60.18518518518518</v>
      </c>
      <c r="M7" s="3">
        <v>24.5</v>
      </c>
      <c r="O7" s="26">
        <f>100*(M7+112)/224</f>
        <v>60.9375</v>
      </c>
      <c r="Q7" s="3">
        <v>-3.2</v>
      </c>
      <c r="S7" s="23">
        <v>49.3</v>
      </c>
      <c r="U7" s="3">
        <v>18.7</v>
      </c>
      <c r="W7" s="3">
        <v>58.3</v>
      </c>
      <c r="AA7" s="15"/>
      <c r="AE7" s="15"/>
      <c r="AG7" s="3">
        <v>44</v>
      </c>
      <c r="AH7" s="7"/>
      <c r="AI7" s="26">
        <v>61.2</v>
      </c>
      <c r="AJ7" s="7">
        <v>33</v>
      </c>
      <c r="AK7" s="7"/>
      <c r="AL7" s="26">
        <v>57.4</v>
      </c>
      <c r="AM7" s="7"/>
      <c r="AN7" s="24">
        <f>(AL7+AI7+O7)/A7</f>
        <v>59.84583333333333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1"/>
    </row>
    <row r="8" spans="1:73" s="3" customFormat="1" ht="15">
      <c r="A8" s="18">
        <v>3</v>
      </c>
      <c r="B8" s="7"/>
      <c r="C8" s="8" t="s">
        <v>58</v>
      </c>
      <c r="D8" s="8"/>
      <c r="E8" s="22">
        <v>30.3</v>
      </c>
      <c r="F8" s="7"/>
      <c r="G8" s="26">
        <f>100*(E8+168)/336</f>
        <v>59.017857142857146</v>
      </c>
      <c r="H8" s="7"/>
      <c r="I8" s="7">
        <v>45</v>
      </c>
      <c r="J8" s="7"/>
      <c r="K8" s="26">
        <f>100*(216+I8)/432</f>
        <v>60.416666666666664</v>
      </c>
      <c r="L8" s="7"/>
      <c r="M8" s="7">
        <v>14.9</v>
      </c>
      <c r="N8" s="7"/>
      <c r="O8" s="26">
        <f>100*(M8+112)/224</f>
        <v>56.651785714285715</v>
      </c>
      <c r="P8" s="7"/>
      <c r="Q8" s="7">
        <v>-3.2</v>
      </c>
      <c r="R8" s="7"/>
      <c r="S8" s="24">
        <v>49.3</v>
      </c>
      <c r="T8" s="7"/>
      <c r="U8" s="7"/>
      <c r="V8" s="7"/>
      <c r="W8" s="7"/>
      <c r="X8" s="7"/>
      <c r="Y8" s="7">
        <v>3.5</v>
      </c>
      <c r="Z8" s="7"/>
      <c r="AA8" s="40">
        <v>53.1</v>
      </c>
      <c r="AB8" s="7"/>
      <c r="AC8" s="7">
        <v>-5</v>
      </c>
      <c r="AD8" s="7"/>
      <c r="AE8" s="40">
        <v>47.8</v>
      </c>
      <c r="AF8" s="7"/>
      <c r="AG8" s="7"/>
      <c r="AH8" s="7"/>
      <c r="AI8" s="24"/>
      <c r="AJ8" s="7"/>
      <c r="AK8" s="7"/>
      <c r="AL8" s="24"/>
      <c r="AM8" s="7"/>
      <c r="AN8" s="24">
        <f>(G8+K8+O8)/A8</f>
        <v>58.695436507936506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1"/>
    </row>
    <row r="9" spans="1:73" s="3" customFormat="1" ht="15">
      <c r="A9" s="18">
        <v>3</v>
      </c>
      <c r="B9" s="7"/>
      <c r="C9" s="8" t="s">
        <v>37</v>
      </c>
      <c r="D9" s="8"/>
      <c r="E9" s="20">
        <v>50.2</v>
      </c>
      <c r="G9" s="26">
        <f>100*(E9+168)/336</f>
        <v>64.94047619047619</v>
      </c>
      <c r="I9" s="3">
        <v>-6</v>
      </c>
      <c r="K9" s="23">
        <f>100*(216+I9)/432</f>
        <v>48.611111111111114</v>
      </c>
      <c r="O9" s="24"/>
      <c r="Q9" s="3">
        <v>-66.4</v>
      </c>
      <c r="S9" s="23">
        <v>35.2</v>
      </c>
      <c r="U9" s="3">
        <v>-2.3</v>
      </c>
      <c r="W9" s="15">
        <v>49</v>
      </c>
      <c r="AA9" s="15"/>
      <c r="AE9" s="15"/>
      <c r="AG9" s="3">
        <v>14</v>
      </c>
      <c r="AH9" s="7"/>
      <c r="AI9" s="26">
        <v>53.6</v>
      </c>
      <c r="AJ9" s="7">
        <v>33</v>
      </c>
      <c r="AK9" s="7"/>
      <c r="AL9" s="26">
        <v>57.4</v>
      </c>
      <c r="AM9" s="7"/>
      <c r="AN9" s="24">
        <f>(AL9+AI9+G9)/A9</f>
        <v>58.6468253968254</v>
      </c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1"/>
    </row>
    <row r="10" spans="1:73" s="3" customFormat="1" ht="15.75">
      <c r="A10" s="17">
        <v>3</v>
      </c>
      <c r="B10" s="4"/>
      <c r="C10" s="5" t="s">
        <v>12</v>
      </c>
      <c r="D10" s="5"/>
      <c r="E10" s="21">
        <v>33</v>
      </c>
      <c r="G10" s="26">
        <f>100*(E10+168)/336</f>
        <v>59.82142857142857</v>
      </c>
      <c r="I10" s="3">
        <v>33</v>
      </c>
      <c r="K10" s="23">
        <f>100*(216+I10)/432</f>
        <v>57.638888888888886</v>
      </c>
      <c r="M10" s="3">
        <v>32.4</v>
      </c>
      <c r="O10" s="26">
        <f>100*(M10+112)/224</f>
        <v>64.46428571428571</v>
      </c>
      <c r="Q10" s="3">
        <v>16.2</v>
      </c>
      <c r="S10" s="23">
        <v>53.6</v>
      </c>
      <c r="U10" s="3">
        <v>3</v>
      </c>
      <c r="W10" s="38">
        <v>51.3</v>
      </c>
      <c r="Y10" s="3">
        <v>-15.2</v>
      </c>
      <c r="AA10" s="15">
        <v>36.5</v>
      </c>
      <c r="AC10" s="3">
        <v>-20</v>
      </c>
      <c r="AE10" s="15">
        <v>41.1</v>
      </c>
      <c r="AG10" s="3">
        <v>-16</v>
      </c>
      <c r="AI10" s="23">
        <v>45.9</v>
      </c>
      <c r="AJ10" s="3">
        <v>-18</v>
      </c>
      <c r="AL10" s="23">
        <v>46</v>
      </c>
      <c r="AN10" s="23">
        <f>(W10+O10+G10)/A10</f>
        <v>58.52857142857143</v>
      </c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1"/>
    </row>
    <row r="11" spans="1:73" s="3" customFormat="1" ht="15">
      <c r="A11" s="18">
        <v>3</v>
      </c>
      <c r="B11" s="7"/>
      <c r="C11" s="8" t="s">
        <v>36</v>
      </c>
      <c r="D11" s="8"/>
      <c r="E11" s="20">
        <v>50.2</v>
      </c>
      <c r="G11" s="26">
        <f>100*(E11+168)/336</f>
        <v>64.94047619047619</v>
      </c>
      <c r="I11" s="3">
        <v>-6</v>
      </c>
      <c r="K11" s="23">
        <f>100*(216+I11)/432</f>
        <v>48.611111111111114</v>
      </c>
      <c r="M11" s="3">
        <v>-3.8</v>
      </c>
      <c r="O11" s="23">
        <f>100*(M11+112)/224</f>
        <v>48.30357142857143</v>
      </c>
      <c r="Q11" s="3">
        <v>-66.4</v>
      </c>
      <c r="S11" s="23">
        <v>35.2</v>
      </c>
      <c r="U11" s="3">
        <v>-31.5</v>
      </c>
      <c r="W11" s="15">
        <v>35.9</v>
      </c>
      <c r="AA11" s="15"/>
      <c r="AE11" s="15"/>
      <c r="AG11" s="3">
        <v>29</v>
      </c>
      <c r="AH11" s="7"/>
      <c r="AI11" s="26">
        <v>57.4</v>
      </c>
      <c r="AJ11" s="7">
        <v>7</v>
      </c>
      <c r="AK11" s="7"/>
      <c r="AL11" s="26">
        <v>51.6</v>
      </c>
      <c r="AM11" s="7"/>
      <c r="AN11" s="24">
        <f>(AL11+AI11+G11)/A11</f>
        <v>57.980158730158735</v>
      </c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1"/>
    </row>
    <row r="12" spans="1:73" s="3" customFormat="1" ht="15.75">
      <c r="A12" s="17">
        <v>3</v>
      </c>
      <c r="B12" s="4"/>
      <c r="C12" s="5" t="s">
        <v>40</v>
      </c>
      <c r="D12" s="5"/>
      <c r="E12" s="21"/>
      <c r="G12" s="23"/>
      <c r="K12" s="23"/>
      <c r="M12" s="3">
        <v>-4.7</v>
      </c>
      <c r="O12" s="26">
        <f>100*(M12+112)/224</f>
        <v>47.901785714285715</v>
      </c>
      <c r="Q12" s="3">
        <v>-22.1</v>
      </c>
      <c r="S12" s="23">
        <v>45.1</v>
      </c>
      <c r="U12" s="3">
        <v>19</v>
      </c>
      <c r="V12" s="3">
        <v>58.5</v>
      </c>
      <c r="W12" s="38">
        <v>58.5</v>
      </c>
      <c r="Y12" s="3">
        <v>7</v>
      </c>
      <c r="AA12" s="15">
        <v>56.3</v>
      </c>
      <c r="AC12" s="3">
        <v>-8</v>
      </c>
      <c r="AE12" s="15">
        <v>46.4</v>
      </c>
      <c r="AG12" s="3">
        <v>50</v>
      </c>
      <c r="AI12" s="26">
        <v>62.8</v>
      </c>
      <c r="AJ12" s="3">
        <v>-18</v>
      </c>
      <c r="AL12" s="23">
        <v>46</v>
      </c>
      <c r="AN12" s="23">
        <f>(AI12+W12+O12)/A12</f>
        <v>56.400595238095235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1"/>
    </row>
    <row r="13" spans="1:73" s="3" customFormat="1" ht="15.75">
      <c r="A13" s="17">
        <v>3</v>
      </c>
      <c r="B13" s="4"/>
      <c r="C13" s="5" t="s">
        <v>16</v>
      </c>
      <c r="D13" s="5"/>
      <c r="E13" s="21">
        <v>12.8</v>
      </c>
      <c r="G13" s="23">
        <f>100*(E13+168)/336</f>
        <v>53.80952380952381</v>
      </c>
      <c r="I13" s="3">
        <v>11</v>
      </c>
      <c r="K13" s="26">
        <f>100*(216+I13)/432</f>
        <v>52.5462962962963</v>
      </c>
      <c r="M13" s="3">
        <v>13.1</v>
      </c>
      <c r="O13" s="26">
        <f>100*(M13+112)/224</f>
        <v>55.848214285714285</v>
      </c>
      <c r="Q13" s="3">
        <v>40</v>
      </c>
      <c r="S13" s="26">
        <v>58.9</v>
      </c>
      <c r="W13" s="15"/>
      <c r="AA13" s="15"/>
      <c r="AE13" s="15"/>
      <c r="AI13" s="23"/>
      <c r="AL13" s="23"/>
      <c r="AN13" s="23">
        <f>(K13+O13+S13)/A13</f>
        <v>55.764836860670194</v>
      </c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1"/>
    </row>
    <row r="14" spans="1:73" s="3" customFormat="1" ht="15.75">
      <c r="A14" s="17">
        <v>3</v>
      </c>
      <c r="B14" s="4"/>
      <c r="C14" s="5" t="s">
        <v>5</v>
      </c>
      <c r="D14" s="5"/>
      <c r="E14" s="21">
        <v>8</v>
      </c>
      <c r="G14" s="23">
        <f>100*(E14+168)/336</f>
        <v>52.38095238095238</v>
      </c>
      <c r="K14" s="23"/>
      <c r="O14" s="24"/>
      <c r="Q14" s="3">
        <v>16.4</v>
      </c>
      <c r="S14" s="26">
        <v>53.7</v>
      </c>
      <c r="W14" s="15"/>
      <c r="AA14" s="15"/>
      <c r="AC14" s="3">
        <v>-16</v>
      </c>
      <c r="AE14" s="15">
        <v>42.9</v>
      </c>
      <c r="AG14" s="3">
        <v>9</v>
      </c>
      <c r="AI14" s="26">
        <v>52.3</v>
      </c>
      <c r="AJ14" s="3">
        <v>47</v>
      </c>
      <c r="AL14" s="26">
        <v>60.5</v>
      </c>
      <c r="AN14" s="23">
        <f>(AL14+AI14+S14)/A14</f>
        <v>55.5</v>
      </c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1"/>
    </row>
    <row r="15" spans="1:73" s="3" customFormat="1" ht="15.75">
      <c r="A15" s="17">
        <v>3</v>
      </c>
      <c r="B15" s="4"/>
      <c r="C15" s="5" t="s">
        <v>2</v>
      </c>
      <c r="D15" s="5"/>
      <c r="E15" s="21">
        <v>-11.7</v>
      </c>
      <c r="G15" s="23">
        <f>100*(E15+168)/336</f>
        <v>46.517857142857146</v>
      </c>
      <c r="I15" s="3">
        <v>44</v>
      </c>
      <c r="K15" s="23">
        <f>100*(216+I15)/432</f>
        <v>60.18518518518518</v>
      </c>
      <c r="M15" s="3">
        <v>24.5</v>
      </c>
      <c r="O15" s="26">
        <f>100*(M15+112)/224</f>
        <v>60.9375</v>
      </c>
      <c r="Q15" s="3">
        <v>-68.3</v>
      </c>
      <c r="S15" s="23">
        <v>34.8</v>
      </c>
      <c r="U15" s="3">
        <v>18.7</v>
      </c>
      <c r="W15" s="15">
        <v>58.3</v>
      </c>
      <c r="AA15" s="15"/>
      <c r="AC15" s="3">
        <v>5</v>
      </c>
      <c r="AE15" s="38">
        <v>52.2</v>
      </c>
      <c r="AG15" s="3">
        <v>-55</v>
      </c>
      <c r="AI15" s="23">
        <v>36</v>
      </c>
      <c r="AJ15" s="3">
        <v>-3</v>
      </c>
      <c r="AL15" s="26">
        <v>49.3</v>
      </c>
      <c r="AN15" s="23">
        <f>(AL15+AE15+O15)/A15</f>
        <v>54.145833333333336</v>
      </c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1"/>
    </row>
    <row r="16" spans="1:73" s="3" customFormat="1" ht="15.75">
      <c r="A16" s="17">
        <v>3</v>
      </c>
      <c r="B16" s="4"/>
      <c r="C16" s="5" t="s">
        <v>18</v>
      </c>
      <c r="D16" s="5"/>
      <c r="E16" s="21"/>
      <c r="G16" s="23"/>
      <c r="I16" s="3">
        <v>13</v>
      </c>
      <c r="K16" s="26">
        <f>100*(216+I16)/432</f>
        <v>53.00925925925926</v>
      </c>
      <c r="M16" s="3">
        <v>7.3</v>
      </c>
      <c r="O16" s="26">
        <f>100*(M16+112)/224</f>
        <v>53.25892857142857</v>
      </c>
      <c r="Q16" s="3">
        <v>-16.3</v>
      </c>
      <c r="S16" s="23">
        <v>46.4</v>
      </c>
      <c r="W16" s="15"/>
      <c r="AA16" s="15"/>
      <c r="AE16" s="15"/>
      <c r="AG16" s="3">
        <v>-26</v>
      </c>
      <c r="AI16" s="23">
        <v>43.4</v>
      </c>
      <c r="AJ16" s="3">
        <v>26</v>
      </c>
      <c r="AL16" s="26">
        <v>55.8</v>
      </c>
      <c r="AN16" s="23">
        <f>(AL16+O16+K16)/A16</f>
        <v>54.022729276895944</v>
      </c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1"/>
    </row>
    <row r="17" spans="1:73" s="3" customFormat="1" ht="15">
      <c r="A17" s="17">
        <v>3</v>
      </c>
      <c r="C17" s="6" t="s">
        <v>73</v>
      </c>
      <c r="D17" s="6"/>
      <c r="E17" s="20"/>
      <c r="U17" s="3">
        <v>-6</v>
      </c>
      <c r="W17" s="3">
        <v>47.3</v>
      </c>
      <c r="AA17" s="15"/>
      <c r="AC17" s="3">
        <v>-6</v>
      </c>
      <c r="AE17" s="38">
        <v>47.3</v>
      </c>
      <c r="AG17" s="3">
        <v>-16</v>
      </c>
      <c r="AI17" s="26">
        <v>45.9</v>
      </c>
      <c r="AJ17" s="3">
        <v>69</v>
      </c>
      <c r="AL17" s="26">
        <v>65.4</v>
      </c>
      <c r="AN17" s="23">
        <f>(AL17+AI17+AE17)/A17</f>
        <v>52.866666666666674</v>
      </c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1"/>
    </row>
    <row r="18" spans="1:73" s="3" customFormat="1" ht="15">
      <c r="A18" s="17">
        <v>3</v>
      </c>
      <c r="C18" s="6" t="s">
        <v>32</v>
      </c>
      <c r="D18" s="6"/>
      <c r="E18" s="20"/>
      <c r="G18" s="23"/>
      <c r="I18" s="3">
        <v>-19</v>
      </c>
      <c r="K18" s="26">
        <f>100*(216+I18)/432</f>
        <v>45.601851851851855</v>
      </c>
      <c r="O18" s="24"/>
      <c r="S18" s="23"/>
      <c r="W18" s="15"/>
      <c r="AA18" s="15"/>
      <c r="AE18" s="15"/>
      <c r="AG18" s="3">
        <v>40</v>
      </c>
      <c r="AI18" s="26">
        <v>60.2</v>
      </c>
      <c r="AJ18" s="3">
        <v>7</v>
      </c>
      <c r="AL18" s="26">
        <v>51.6</v>
      </c>
      <c r="AN18" s="23">
        <f>(AL18+AI18+K18)/A18</f>
        <v>52.467283950617286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1"/>
    </row>
    <row r="19" spans="1:40" ht="15">
      <c r="A19" s="18">
        <v>3</v>
      </c>
      <c r="C19" s="8" t="s">
        <v>38</v>
      </c>
      <c r="E19" s="20">
        <v>0</v>
      </c>
      <c r="F19" s="3"/>
      <c r="G19" s="26">
        <f>100*(E19+168)/336</f>
        <v>50</v>
      </c>
      <c r="H19" s="3"/>
      <c r="I19" s="3">
        <v>-55</v>
      </c>
      <c r="J19" s="3"/>
      <c r="K19" s="23">
        <f>100*(216+I19)/432</f>
        <v>37.26851851851852</v>
      </c>
      <c r="L19" s="3"/>
      <c r="M19" s="3">
        <v>-13.7</v>
      </c>
      <c r="N19" s="3"/>
      <c r="O19" s="24">
        <f>100*(M19+112)/224</f>
        <v>43.88392857142857</v>
      </c>
      <c r="P19" s="3"/>
      <c r="Q19" s="3">
        <v>10</v>
      </c>
      <c r="R19" s="3"/>
      <c r="S19" s="23">
        <v>52.2</v>
      </c>
      <c r="T19" s="3"/>
      <c r="U19" s="3"/>
      <c r="V19" s="3"/>
      <c r="W19" s="15"/>
      <c r="X19" s="3"/>
      <c r="Y19" s="3">
        <v>-15.2</v>
      </c>
      <c r="Z19" s="3"/>
      <c r="AA19" s="15">
        <v>36.5</v>
      </c>
      <c r="AB19" s="3"/>
      <c r="AC19" s="3">
        <v>-6</v>
      </c>
      <c r="AD19" s="3"/>
      <c r="AE19" s="38">
        <v>47.3</v>
      </c>
      <c r="AF19" s="3"/>
      <c r="AG19" s="3">
        <v>27</v>
      </c>
      <c r="AI19" s="26">
        <v>56.9</v>
      </c>
      <c r="AJ19" s="7">
        <v>-13</v>
      </c>
      <c r="AL19" s="24">
        <v>47.1</v>
      </c>
      <c r="AM19" s="7"/>
      <c r="AN19" s="24">
        <f>(AI19+AE19+G19)/A19</f>
        <v>51.4</v>
      </c>
    </row>
    <row r="20" spans="1:73" s="3" customFormat="1" ht="15.75">
      <c r="A20" s="17">
        <v>3</v>
      </c>
      <c r="B20" s="4"/>
      <c r="C20" s="5" t="s">
        <v>9</v>
      </c>
      <c r="D20" s="5"/>
      <c r="E20" s="21">
        <v>12</v>
      </c>
      <c r="G20" s="23">
        <f>100*(E20+168)/336</f>
        <v>53.57142857142857</v>
      </c>
      <c r="I20" s="3">
        <v>-23</v>
      </c>
      <c r="K20" s="23">
        <f>100*(216+I20)/432</f>
        <v>44.675925925925924</v>
      </c>
      <c r="M20" s="3">
        <v>-4.7</v>
      </c>
      <c r="O20" s="26">
        <f>100*(M20+112)/224</f>
        <v>47.901785714285715</v>
      </c>
      <c r="Q20" s="3">
        <v>-22.1</v>
      </c>
      <c r="S20" s="23">
        <v>45.1</v>
      </c>
      <c r="U20" s="3">
        <v>-6</v>
      </c>
      <c r="W20" s="38">
        <v>47.3</v>
      </c>
      <c r="Y20" s="3">
        <v>8.2</v>
      </c>
      <c r="AA20" s="38">
        <v>57.3</v>
      </c>
      <c r="AC20" s="3">
        <v>-8</v>
      </c>
      <c r="AE20" s="15">
        <v>46.4</v>
      </c>
      <c r="AG20" s="3">
        <v>17</v>
      </c>
      <c r="AI20" s="23">
        <v>54.3</v>
      </c>
      <c r="AJ20" s="3">
        <v>-1</v>
      </c>
      <c r="AL20" s="23">
        <v>49.8</v>
      </c>
      <c r="AN20" s="23">
        <f>(AA20+W20+O20)/A20</f>
        <v>50.83392857142857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1"/>
    </row>
    <row r="21" spans="1:73" s="3" customFormat="1" ht="15.75">
      <c r="A21" s="17">
        <v>3</v>
      </c>
      <c r="B21" s="4"/>
      <c r="C21" s="5" t="s">
        <v>14</v>
      </c>
      <c r="D21" s="5"/>
      <c r="E21" s="21"/>
      <c r="G21" s="23"/>
      <c r="I21" s="3">
        <v>16</v>
      </c>
      <c r="K21" s="26">
        <f>100*(216+I21)/432</f>
        <v>53.7037037037037</v>
      </c>
      <c r="M21" s="3">
        <v>7.3</v>
      </c>
      <c r="O21" s="26">
        <f>100*(M21+112)/224</f>
        <v>53.25892857142857</v>
      </c>
      <c r="Q21" s="3">
        <v>-16.3</v>
      </c>
      <c r="S21" s="23">
        <v>46.4</v>
      </c>
      <c r="W21" s="15"/>
      <c r="AA21" s="15"/>
      <c r="AE21" s="15"/>
      <c r="AG21" s="3">
        <v>-26</v>
      </c>
      <c r="AI21" s="23">
        <v>43.4</v>
      </c>
      <c r="AJ21" s="3">
        <v>-40</v>
      </c>
      <c r="AL21" s="26">
        <v>41.1</v>
      </c>
      <c r="AN21" s="23">
        <f>(AL21+O21+K21)/A21</f>
        <v>49.35421075837743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1"/>
    </row>
    <row r="22" spans="1:73" s="3" customFormat="1" ht="15.75">
      <c r="A22" s="17">
        <v>3</v>
      </c>
      <c r="B22" s="4"/>
      <c r="C22" s="5" t="s">
        <v>3</v>
      </c>
      <c r="D22" s="5"/>
      <c r="E22" s="21">
        <v>-19</v>
      </c>
      <c r="G22" s="26">
        <f>100*(E22+168)/336</f>
        <v>44.345238095238095</v>
      </c>
      <c r="I22" s="3">
        <v>13</v>
      </c>
      <c r="K22" s="26">
        <f>100*(216+I22)/432</f>
        <v>53.00925925925926</v>
      </c>
      <c r="M22" s="3">
        <v>-3.8</v>
      </c>
      <c r="O22" s="26">
        <f>100*(M22+112)/224</f>
        <v>48.30357142857143</v>
      </c>
      <c r="Q22" s="3">
        <v>-44</v>
      </c>
      <c r="S22" s="23">
        <v>40.2</v>
      </c>
      <c r="U22" s="3">
        <v>-14</v>
      </c>
      <c r="W22" s="15">
        <v>43.8</v>
      </c>
      <c r="AA22" s="15"/>
      <c r="AC22" s="3">
        <v>-16</v>
      </c>
      <c r="AE22" s="15">
        <v>42.9</v>
      </c>
      <c r="AG22" s="3">
        <v>-30</v>
      </c>
      <c r="AI22" s="23">
        <v>42.3</v>
      </c>
      <c r="AJ22" s="3">
        <v>-45</v>
      </c>
      <c r="AL22" s="23">
        <v>40</v>
      </c>
      <c r="AN22" s="23">
        <f>(G22+K22+O22)/A22</f>
        <v>48.55268959435626</v>
      </c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1"/>
    </row>
    <row r="23" spans="1:73" s="3" customFormat="1" ht="15.75">
      <c r="A23" s="17">
        <v>3</v>
      </c>
      <c r="B23" s="4"/>
      <c r="C23" s="5" t="s">
        <v>17</v>
      </c>
      <c r="D23" s="5"/>
      <c r="E23" s="21">
        <v>12</v>
      </c>
      <c r="G23" s="23">
        <f>100*(E23+168)/336</f>
        <v>53.57142857142857</v>
      </c>
      <c r="I23" s="3">
        <v>-23</v>
      </c>
      <c r="K23" s="26">
        <f>100*(216+I23)/432</f>
        <v>44.675925925925924</v>
      </c>
      <c r="O23" s="23"/>
      <c r="Q23" s="3">
        <v>-44</v>
      </c>
      <c r="S23" s="23">
        <v>40.2</v>
      </c>
      <c r="U23" s="3">
        <v>-31.5</v>
      </c>
      <c r="W23" s="38">
        <v>35.9</v>
      </c>
      <c r="Y23" s="3">
        <v>8.2</v>
      </c>
      <c r="AA23" s="38">
        <v>57.3</v>
      </c>
      <c r="AE23" s="15"/>
      <c r="AG23" s="3">
        <v>17</v>
      </c>
      <c r="AI23" s="23">
        <v>54.3</v>
      </c>
      <c r="AJ23" s="3">
        <v>-1</v>
      </c>
      <c r="AL23" s="23">
        <v>49.8</v>
      </c>
      <c r="AN23" s="23">
        <f>(AA23+W23+K23)/A23</f>
        <v>45.95864197530864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1"/>
    </row>
    <row r="24" spans="1:40" ht="15">
      <c r="A24" s="18">
        <v>3</v>
      </c>
      <c r="C24" s="8" t="s">
        <v>66</v>
      </c>
      <c r="I24" s="7">
        <v>11</v>
      </c>
      <c r="K24" s="26">
        <f>100*(216+I24)/432</f>
        <v>52.5462962962963</v>
      </c>
      <c r="O24" s="24"/>
      <c r="Q24" s="7">
        <v>-19.9</v>
      </c>
      <c r="S24" s="26">
        <v>45.6</v>
      </c>
      <c r="AJ24" s="7">
        <v>-72</v>
      </c>
      <c r="AL24" s="26">
        <v>33.9</v>
      </c>
      <c r="AM24" s="7"/>
      <c r="AN24" s="24">
        <f>(AL24+S24+K24)/A24</f>
        <v>44.01543209876544</v>
      </c>
    </row>
    <row r="25" spans="1:73" s="3" customFormat="1" ht="15">
      <c r="A25" s="18">
        <v>2</v>
      </c>
      <c r="B25" s="7"/>
      <c r="C25" s="8" t="s">
        <v>45</v>
      </c>
      <c r="D25" s="8"/>
      <c r="E25" s="20"/>
      <c r="G25" s="23"/>
      <c r="K25" s="23"/>
      <c r="O25" s="24"/>
      <c r="Q25" s="3">
        <v>31.2</v>
      </c>
      <c r="S25" s="26">
        <v>57</v>
      </c>
      <c r="U25" s="3">
        <v>19</v>
      </c>
      <c r="W25" s="38">
        <v>58.5</v>
      </c>
      <c r="Y25" s="3">
        <v>7</v>
      </c>
      <c r="AA25" s="15">
        <v>56.3</v>
      </c>
      <c r="AE25" s="15"/>
      <c r="AH25" s="7"/>
      <c r="AI25" s="24"/>
      <c r="AJ25" s="7"/>
      <c r="AK25" s="7"/>
      <c r="AL25" s="24"/>
      <c r="AM25" s="7"/>
      <c r="AN25" s="24">
        <f>(S25+W25)/A25</f>
        <v>57.75</v>
      </c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1"/>
    </row>
    <row r="26" spans="1:73" s="3" customFormat="1" ht="15">
      <c r="A26" s="18">
        <v>2</v>
      </c>
      <c r="B26" s="7"/>
      <c r="C26" s="8" t="s">
        <v>43</v>
      </c>
      <c r="D26" s="8"/>
      <c r="E26" s="20"/>
      <c r="G26" s="23"/>
      <c r="I26" s="3">
        <v>18</v>
      </c>
      <c r="K26" s="23">
        <f>100*(216+I26)/432</f>
        <v>54.166666666666664</v>
      </c>
      <c r="O26" s="23"/>
      <c r="Q26" s="3">
        <v>-19.9</v>
      </c>
      <c r="S26" s="26">
        <v>45.6</v>
      </c>
      <c r="U26" s="3">
        <v>29.2</v>
      </c>
      <c r="W26" s="38">
        <v>63</v>
      </c>
      <c r="AA26" s="15"/>
      <c r="AC26" s="3">
        <v>5</v>
      </c>
      <c r="AE26" s="15">
        <v>52.2</v>
      </c>
      <c r="AH26" s="7"/>
      <c r="AI26" s="24"/>
      <c r="AJ26" s="7"/>
      <c r="AK26" s="7"/>
      <c r="AL26" s="24"/>
      <c r="AM26" s="7"/>
      <c r="AN26" s="24">
        <f>(S26+W26)/A26</f>
        <v>54.3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1"/>
    </row>
    <row r="27" spans="1:73" s="3" customFormat="1" ht="15">
      <c r="A27" s="18">
        <v>2</v>
      </c>
      <c r="B27" s="7"/>
      <c r="C27" s="8" t="s">
        <v>33</v>
      </c>
      <c r="D27" s="8"/>
      <c r="E27" s="20"/>
      <c r="G27" s="23"/>
      <c r="I27" s="3">
        <v>-19</v>
      </c>
      <c r="K27" s="26">
        <f>100*(216+I27)/432</f>
        <v>45.601851851851855</v>
      </c>
      <c r="O27" s="23"/>
      <c r="Q27" s="3">
        <v>45</v>
      </c>
      <c r="S27" s="23">
        <v>60</v>
      </c>
      <c r="W27" s="15"/>
      <c r="Y27" s="3">
        <v>4.7</v>
      </c>
      <c r="AA27" s="15">
        <v>54.2</v>
      </c>
      <c r="AC27" s="3">
        <v>24</v>
      </c>
      <c r="AE27" s="38">
        <v>60.7</v>
      </c>
      <c r="AH27" s="7"/>
      <c r="AI27" s="24"/>
      <c r="AJ27" s="7">
        <v>36</v>
      </c>
      <c r="AK27" s="7"/>
      <c r="AL27" s="24">
        <v>58</v>
      </c>
      <c r="AM27" s="7"/>
      <c r="AN27" s="24">
        <f>(AE27+K27)/A27</f>
        <v>53.15092592592593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1"/>
    </row>
    <row r="28" spans="1:73" s="3" customFormat="1" ht="15">
      <c r="A28" s="18">
        <v>2</v>
      </c>
      <c r="B28" s="7"/>
      <c r="C28" s="8" t="s">
        <v>61</v>
      </c>
      <c r="D28" s="8"/>
      <c r="E28" s="22">
        <v>-23</v>
      </c>
      <c r="F28" s="7"/>
      <c r="G28" s="26">
        <f>100*(E28+168)/336</f>
        <v>43.154761904761905</v>
      </c>
      <c r="H28" s="7"/>
      <c r="I28" s="7"/>
      <c r="J28" s="7"/>
      <c r="K28" s="23"/>
      <c r="L28" s="7"/>
      <c r="M28" s="7"/>
      <c r="N28" s="7"/>
      <c r="O28" s="24"/>
      <c r="P28" s="7"/>
      <c r="Q28" s="7">
        <v>45</v>
      </c>
      <c r="R28" s="7"/>
      <c r="S28" s="23">
        <v>60</v>
      </c>
      <c r="T28" s="7"/>
      <c r="U28" s="7"/>
      <c r="V28" s="7"/>
      <c r="W28" s="7"/>
      <c r="X28" s="7"/>
      <c r="Y28" s="7">
        <v>4.7</v>
      </c>
      <c r="Z28" s="7"/>
      <c r="AA28" s="40">
        <v>54.2</v>
      </c>
      <c r="AB28" s="7"/>
      <c r="AC28" s="7">
        <v>24</v>
      </c>
      <c r="AD28" s="7"/>
      <c r="AE28" s="38">
        <v>60.7</v>
      </c>
      <c r="AF28" s="7"/>
      <c r="AG28" s="7"/>
      <c r="AH28" s="7"/>
      <c r="AI28" s="24"/>
      <c r="AJ28" s="7">
        <v>36</v>
      </c>
      <c r="AK28" s="7"/>
      <c r="AL28" s="24">
        <v>58</v>
      </c>
      <c r="AM28" s="7"/>
      <c r="AN28" s="24">
        <f>(AE28+G28)/A28</f>
        <v>51.92738095238096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1"/>
    </row>
    <row r="29" spans="1:73" s="3" customFormat="1" ht="15.75">
      <c r="A29" s="17">
        <v>2</v>
      </c>
      <c r="B29" s="4"/>
      <c r="C29" s="5" t="s">
        <v>27</v>
      </c>
      <c r="D29" s="5"/>
      <c r="E29" s="21"/>
      <c r="G29" s="23"/>
      <c r="I29" s="3">
        <v>-3</v>
      </c>
      <c r="K29" s="26">
        <f>100*(216+I29)/432</f>
        <v>49.30555555555556</v>
      </c>
      <c r="O29" s="24"/>
      <c r="S29" s="23"/>
      <c r="U29" s="3">
        <v>3</v>
      </c>
      <c r="W29" s="38">
        <v>51.3</v>
      </c>
      <c r="AA29" s="15"/>
      <c r="AE29" s="15"/>
      <c r="AI29" s="23"/>
      <c r="AJ29" s="3">
        <v>-25</v>
      </c>
      <c r="AL29" s="23">
        <v>44.4</v>
      </c>
      <c r="AN29" s="23">
        <f>(W29+K29)/A29</f>
        <v>50.30277777777778</v>
      </c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1"/>
    </row>
    <row r="30" spans="1:40" ht="15">
      <c r="A30" s="18">
        <v>2</v>
      </c>
      <c r="C30" s="8" t="s">
        <v>70</v>
      </c>
      <c r="I30" s="7">
        <v>-29</v>
      </c>
      <c r="K30" s="26">
        <f>100*(216+I30)/432</f>
        <v>43.28703703703704</v>
      </c>
      <c r="O30" s="24"/>
      <c r="S30" s="24"/>
      <c r="AJ30" s="7">
        <v>-40</v>
      </c>
      <c r="AL30" s="26">
        <v>41.1</v>
      </c>
      <c r="AM30" s="7"/>
      <c r="AN30" s="24">
        <f>(AL30+K30)/A30</f>
        <v>42.193518518518516</v>
      </c>
    </row>
    <row r="31" spans="1:73" s="3" customFormat="1" ht="15">
      <c r="A31" s="17">
        <v>1</v>
      </c>
      <c r="C31" s="6" t="s">
        <v>76</v>
      </c>
      <c r="D31" s="6"/>
      <c r="E31" s="20"/>
      <c r="AA31" s="15"/>
      <c r="AE31" s="15"/>
      <c r="AG31" s="3">
        <v>40</v>
      </c>
      <c r="AI31" s="26">
        <v>60.2</v>
      </c>
      <c r="AL31" s="23"/>
      <c r="AN31" s="23">
        <f>AI31</f>
        <v>60.2</v>
      </c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1"/>
    </row>
    <row r="32" spans="1:73" s="3" customFormat="1" ht="15.75">
      <c r="A32" s="17">
        <v>1</v>
      </c>
      <c r="B32" s="4"/>
      <c r="C32" s="5" t="s">
        <v>19</v>
      </c>
      <c r="D32" s="5"/>
      <c r="E32" s="21"/>
      <c r="G32" s="23"/>
      <c r="I32" s="3">
        <v>43</v>
      </c>
      <c r="K32" s="26">
        <f>100*(216+I32)/432</f>
        <v>59.9537037037037</v>
      </c>
      <c r="M32" s="3">
        <v>-10.8</v>
      </c>
      <c r="O32" s="24">
        <f>100*(M32+112)/224</f>
        <v>45.17857142857143</v>
      </c>
      <c r="S32" s="23"/>
      <c r="U32" s="3">
        <v>-8.2</v>
      </c>
      <c r="W32" s="15">
        <v>46.4</v>
      </c>
      <c r="Y32" s="3">
        <v>1.2</v>
      </c>
      <c r="AA32" s="15">
        <v>51</v>
      </c>
      <c r="AE32" s="15"/>
      <c r="AG32" s="3">
        <v>-31</v>
      </c>
      <c r="AI32" s="23">
        <v>42.1</v>
      </c>
      <c r="AJ32" s="3">
        <v>-9</v>
      </c>
      <c r="AL32" s="23">
        <v>48</v>
      </c>
      <c r="AN32" s="23">
        <f>K32</f>
        <v>59.9537037037037</v>
      </c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1"/>
    </row>
    <row r="33" spans="1:73" s="3" customFormat="1" ht="15">
      <c r="A33" s="18">
        <v>1</v>
      </c>
      <c r="B33" s="7"/>
      <c r="C33" s="8" t="s">
        <v>41</v>
      </c>
      <c r="D33" s="8"/>
      <c r="E33" s="20"/>
      <c r="G33" s="23"/>
      <c r="I33" s="3">
        <v>43</v>
      </c>
      <c r="K33" s="26">
        <f>100*(216+I33)/432</f>
        <v>59.9537037037037</v>
      </c>
      <c r="M33" s="3">
        <v>-10.8</v>
      </c>
      <c r="O33" s="24">
        <f>100*(M33+112)/224</f>
        <v>45.17857142857143</v>
      </c>
      <c r="S33" s="23"/>
      <c r="U33" s="3">
        <v>-8.2</v>
      </c>
      <c r="W33" s="15">
        <v>46.4</v>
      </c>
      <c r="Y33" s="3">
        <v>1.2</v>
      </c>
      <c r="AA33" s="15">
        <v>51</v>
      </c>
      <c r="AE33" s="15"/>
      <c r="AG33" s="3">
        <v>-31</v>
      </c>
      <c r="AH33" s="7"/>
      <c r="AI33" s="24">
        <v>42.1</v>
      </c>
      <c r="AJ33" s="7">
        <v>-9</v>
      </c>
      <c r="AK33" s="7"/>
      <c r="AL33" s="24">
        <v>48</v>
      </c>
      <c r="AM33" s="7"/>
      <c r="AN33" s="24">
        <f>K33</f>
        <v>59.9537037037037</v>
      </c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1"/>
    </row>
    <row r="34" spans="1:73" s="3" customFormat="1" ht="15.75">
      <c r="A34" s="17">
        <v>1</v>
      </c>
      <c r="B34" s="4"/>
      <c r="C34" s="5" t="s">
        <v>13</v>
      </c>
      <c r="D34" s="5"/>
      <c r="E34" s="21">
        <v>33</v>
      </c>
      <c r="G34" s="26">
        <f>100*(E34+168)/336</f>
        <v>59.82142857142857</v>
      </c>
      <c r="I34" s="3">
        <v>33</v>
      </c>
      <c r="K34" s="23">
        <f>100*(216+I34)/432</f>
        <v>57.638888888888886</v>
      </c>
      <c r="O34" s="24"/>
      <c r="Q34" s="3">
        <v>16.2</v>
      </c>
      <c r="S34" s="23">
        <v>53.6</v>
      </c>
      <c r="W34" s="15"/>
      <c r="AA34" s="15"/>
      <c r="AC34" s="3">
        <v>-20</v>
      </c>
      <c r="AE34" s="15">
        <v>41.1</v>
      </c>
      <c r="AI34" s="23"/>
      <c r="AL34" s="23"/>
      <c r="AN34" s="23">
        <f>G34</f>
        <v>59.82142857142857</v>
      </c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1"/>
    </row>
    <row r="35" spans="1:73" s="3" customFormat="1" ht="15">
      <c r="A35" s="18">
        <v>1</v>
      </c>
      <c r="B35" s="7"/>
      <c r="C35" s="8" t="s">
        <v>59</v>
      </c>
      <c r="D35" s="8">
        <v>30.3</v>
      </c>
      <c r="E35" s="22">
        <v>30.3</v>
      </c>
      <c r="F35" s="7"/>
      <c r="G35" s="26">
        <f>100*(E35+168)/336</f>
        <v>59.017857142857146</v>
      </c>
      <c r="H35" s="7"/>
      <c r="I35" s="7"/>
      <c r="J35" s="7"/>
      <c r="K35" s="23"/>
      <c r="L35" s="7"/>
      <c r="M35" s="7"/>
      <c r="N35" s="7"/>
      <c r="O35" s="24"/>
      <c r="P35" s="7"/>
      <c r="Q35" s="7"/>
      <c r="R35" s="7"/>
      <c r="S35" s="24"/>
      <c r="T35" s="7"/>
      <c r="U35" s="7"/>
      <c r="V35" s="7"/>
      <c r="W35" s="7"/>
      <c r="X35" s="7"/>
      <c r="Y35" s="7"/>
      <c r="Z35" s="7"/>
      <c r="AA35" s="40"/>
      <c r="AB35" s="7"/>
      <c r="AC35" s="7"/>
      <c r="AD35" s="7"/>
      <c r="AE35" s="40"/>
      <c r="AF35" s="7"/>
      <c r="AG35" s="7"/>
      <c r="AH35" s="7"/>
      <c r="AI35" s="24"/>
      <c r="AJ35" s="7"/>
      <c r="AK35" s="7"/>
      <c r="AL35" s="24"/>
      <c r="AM35" s="7"/>
      <c r="AN35" s="24">
        <f>G35</f>
        <v>59.017857142857146</v>
      </c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1"/>
    </row>
    <row r="36" spans="1:73" s="3" customFormat="1" ht="15">
      <c r="A36" s="17">
        <v>1</v>
      </c>
      <c r="C36" s="6" t="s">
        <v>77</v>
      </c>
      <c r="D36" s="6"/>
      <c r="E36" s="20"/>
      <c r="AA36" s="15"/>
      <c r="AE36" s="15"/>
      <c r="AG36" s="3">
        <v>29</v>
      </c>
      <c r="AI36" s="26">
        <v>57.4</v>
      </c>
      <c r="AL36" s="23"/>
      <c r="AN36" s="3">
        <f>AI36</f>
        <v>57.4</v>
      </c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1"/>
    </row>
    <row r="37" spans="1:73" s="3" customFormat="1" ht="15.75">
      <c r="A37" s="18">
        <v>1</v>
      </c>
      <c r="B37" s="7"/>
      <c r="C37" s="25" t="s">
        <v>72</v>
      </c>
      <c r="D37" s="8"/>
      <c r="E37" s="22"/>
      <c r="F37" s="7"/>
      <c r="G37" s="7"/>
      <c r="H37" s="7"/>
      <c r="I37" s="7"/>
      <c r="J37" s="7"/>
      <c r="K37" s="24"/>
      <c r="L37" s="7"/>
      <c r="M37" s="7"/>
      <c r="N37" s="7"/>
      <c r="O37" s="24"/>
      <c r="P37" s="7"/>
      <c r="Q37" s="7">
        <v>31.2</v>
      </c>
      <c r="R37" s="7"/>
      <c r="S37" s="26">
        <v>57</v>
      </c>
      <c r="T37" s="7"/>
      <c r="U37" s="7"/>
      <c r="V37" s="7"/>
      <c r="W37" s="7"/>
      <c r="X37" s="7"/>
      <c r="Y37" s="7"/>
      <c r="Z37" s="7"/>
      <c r="AA37" s="40"/>
      <c r="AB37" s="7"/>
      <c r="AC37" s="7"/>
      <c r="AD37" s="7"/>
      <c r="AE37" s="40"/>
      <c r="AF37" s="7"/>
      <c r="AG37" s="7"/>
      <c r="AH37" s="7"/>
      <c r="AI37" s="24"/>
      <c r="AJ37" s="7"/>
      <c r="AK37" s="7"/>
      <c r="AL37" s="24"/>
      <c r="AM37" s="7"/>
      <c r="AN37" s="24">
        <f>S37</f>
        <v>57</v>
      </c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1"/>
    </row>
    <row r="38" spans="1:73" s="3" customFormat="1" ht="15.75">
      <c r="A38" s="17">
        <v>1</v>
      </c>
      <c r="B38" s="4"/>
      <c r="C38" s="5" t="s">
        <v>20</v>
      </c>
      <c r="D38" s="5"/>
      <c r="E38" s="21"/>
      <c r="G38" s="23"/>
      <c r="I38" s="3">
        <v>-55</v>
      </c>
      <c r="K38" s="23">
        <f>100*(216+I38)/432</f>
        <v>37.26851851851852</v>
      </c>
      <c r="M38" s="3">
        <v>-13.7</v>
      </c>
      <c r="O38" s="24">
        <f>100*(M38+112)/224</f>
        <v>43.88392857142857</v>
      </c>
      <c r="Q38" s="3">
        <v>10</v>
      </c>
      <c r="S38" s="23">
        <v>52.2</v>
      </c>
      <c r="W38" s="15"/>
      <c r="AA38" s="15"/>
      <c r="AE38" s="15"/>
      <c r="AG38" s="3">
        <v>27</v>
      </c>
      <c r="AI38" s="26">
        <v>56.9</v>
      </c>
      <c r="AJ38" s="3">
        <v>-13</v>
      </c>
      <c r="AL38" s="23">
        <v>47.1</v>
      </c>
      <c r="AN38" s="23">
        <f>AI38</f>
        <v>56.9</v>
      </c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1"/>
    </row>
    <row r="39" spans="1:73" s="3" customFormat="1" ht="15">
      <c r="A39" s="18">
        <v>1</v>
      </c>
      <c r="B39" s="7"/>
      <c r="C39" s="8" t="s">
        <v>47</v>
      </c>
      <c r="D39" s="8"/>
      <c r="E39" s="20"/>
      <c r="G39" s="23"/>
      <c r="I39" s="3">
        <v>-3</v>
      </c>
      <c r="K39" s="23">
        <f>100*(216+I39)/432</f>
        <v>49.30555555555556</v>
      </c>
      <c r="O39" s="24"/>
      <c r="S39" s="23"/>
      <c r="AA39" s="15"/>
      <c r="AE39" s="15"/>
      <c r="AG39" s="3">
        <v>19</v>
      </c>
      <c r="AH39" s="7"/>
      <c r="AI39" s="23">
        <v>54.8</v>
      </c>
      <c r="AJ39" s="7">
        <v>31</v>
      </c>
      <c r="AK39" s="7"/>
      <c r="AL39" s="26">
        <v>56.9</v>
      </c>
      <c r="AM39" s="7"/>
      <c r="AN39" s="24">
        <f>AL39</f>
        <v>56.9</v>
      </c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1"/>
    </row>
    <row r="40" spans="1:73" s="3" customFormat="1" ht="15">
      <c r="A40" s="18">
        <v>1</v>
      </c>
      <c r="B40" s="7"/>
      <c r="C40" s="8" t="s">
        <v>48</v>
      </c>
      <c r="D40" s="8"/>
      <c r="E40" s="20"/>
      <c r="G40" s="23"/>
      <c r="I40" s="3">
        <v>-3</v>
      </c>
      <c r="K40" s="23">
        <f>100*(216+I40)/432</f>
        <v>49.30555555555556</v>
      </c>
      <c r="O40" s="24"/>
      <c r="S40" s="23"/>
      <c r="AA40" s="15"/>
      <c r="AE40" s="15"/>
      <c r="AG40" s="3">
        <v>19</v>
      </c>
      <c r="AH40" s="7"/>
      <c r="AI40" s="23">
        <v>54.8</v>
      </c>
      <c r="AJ40" s="7">
        <v>31</v>
      </c>
      <c r="AK40" s="7"/>
      <c r="AL40" s="26">
        <v>56.9</v>
      </c>
      <c r="AM40" s="7"/>
      <c r="AN40" s="24">
        <f>AL40</f>
        <v>56.9</v>
      </c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1"/>
    </row>
    <row r="41" spans="1:73" s="3" customFormat="1" ht="15.75">
      <c r="A41" s="17">
        <v>1</v>
      </c>
      <c r="B41" s="4"/>
      <c r="C41" s="5" t="s">
        <v>4</v>
      </c>
      <c r="D41" s="5"/>
      <c r="E41" s="21"/>
      <c r="G41" s="23"/>
      <c r="K41" s="23"/>
      <c r="M41" s="3">
        <v>14.9</v>
      </c>
      <c r="O41" s="26">
        <f>100*(M41+112)/224</f>
        <v>56.651785714285715</v>
      </c>
      <c r="S41" s="23"/>
      <c r="W41" s="15"/>
      <c r="Y41" s="3">
        <v>3.5</v>
      </c>
      <c r="AA41" s="15">
        <v>53.1</v>
      </c>
      <c r="AE41" s="15"/>
      <c r="AI41" s="23"/>
      <c r="AL41" s="23"/>
      <c r="AN41" s="23">
        <f>O41</f>
        <v>56.651785714285715</v>
      </c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1"/>
    </row>
    <row r="42" spans="1:73" s="3" customFormat="1" ht="15">
      <c r="A42" s="17">
        <v>1</v>
      </c>
      <c r="C42" s="6" t="s">
        <v>80</v>
      </c>
      <c r="D42" s="6"/>
      <c r="E42" s="20"/>
      <c r="AA42" s="15"/>
      <c r="AE42" s="15"/>
      <c r="AI42" s="23"/>
      <c r="AJ42" s="3">
        <v>26</v>
      </c>
      <c r="AL42" s="26">
        <v>55.8</v>
      </c>
      <c r="AN42" s="23">
        <f>AL42</f>
        <v>55.8</v>
      </c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1"/>
    </row>
    <row r="43" spans="1:73" s="3" customFormat="1" ht="15">
      <c r="A43" s="18">
        <v>1</v>
      </c>
      <c r="B43" s="7"/>
      <c r="C43" s="8" t="s">
        <v>65</v>
      </c>
      <c r="D43" s="8"/>
      <c r="E43" s="22"/>
      <c r="F43" s="7"/>
      <c r="G43" s="7"/>
      <c r="H43" s="7"/>
      <c r="I43" s="7">
        <v>16</v>
      </c>
      <c r="J43" s="7"/>
      <c r="K43" s="26">
        <f>100*(216+I43)/432</f>
        <v>53.7037037037037</v>
      </c>
      <c r="L43" s="7"/>
      <c r="M43" s="7"/>
      <c r="N43" s="7"/>
      <c r="O43" s="24"/>
      <c r="P43" s="7"/>
      <c r="Q43" s="7"/>
      <c r="R43" s="7"/>
      <c r="S43" s="24"/>
      <c r="T43" s="7"/>
      <c r="U43" s="7"/>
      <c r="V43" s="7"/>
      <c r="W43" s="7"/>
      <c r="X43" s="7"/>
      <c r="Y43" s="7"/>
      <c r="Z43" s="7"/>
      <c r="AA43" s="40"/>
      <c r="AB43" s="7"/>
      <c r="AC43" s="7"/>
      <c r="AD43" s="7"/>
      <c r="AE43" s="40"/>
      <c r="AF43" s="7"/>
      <c r="AG43" s="7"/>
      <c r="AH43" s="7"/>
      <c r="AI43" s="24"/>
      <c r="AJ43" s="7"/>
      <c r="AK43" s="7"/>
      <c r="AL43" s="24"/>
      <c r="AM43" s="7"/>
      <c r="AN43" s="24">
        <f>K43</f>
        <v>53.7037037037037</v>
      </c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1"/>
    </row>
    <row r="44" spans="1:40" ht="15.75">
      <c r="A44" s="17">
        <v>1</v>
      </c>
      <c r="B44" s="4"/>
      <c r="C44" s="5" t="s">
        <v>15</v>
      </c>
      <c r="D44" s="5"/>
      <c r="E44" s="21">
        <v>8</v>
      </c>
      <c r="F44" s="3"/>
      <c r="G44" s="23">
        <f>100*(E44+168)/336</f>
        <v>52.38095238095238</v>
      </c>
      <c r="H44" s="3"/>
      <c r="I44" s="3"/>
      <c r="J44" s="3"/>
      <c r="K44" s="23"/>
      <c r="L44" s="3"/>
      <c r="M44" s="3"/>
      <c r="N44" s="3"/>
      <c r="O44" s="24"/>
      <c r="P44" s="3"/>
      <c r="Q44" s="3">
        <v>16.4</v>
      </c>
      <c r="R44" s="3"/>
      <c r="S44" s="26">
        <v>53.7</v>
      </c>
      <c r="T44" s="3"/>
      <c r="U44" s="3"/>
      <c r="V44" s="3"/>
      <c r="W44" s="15"/>
      <c r="X44" s="3"/>
      <c r="Y44" s="3"/>
      <c r="Z44" s="3"/>
      <c r="AA44" s="15"/>
      <c r="AB44" s="3"/>
      <c r="AC44" s="3"/>
      <c r="AD44" s="3"/>
      <c r="AE44" s="15"/>
      <c r="AF44" s="3"/>
      <c r="AG44" s="3"/>
      <c r="AH44" s="3"/>
      <c r="AI44" s="23"/>
      <c r="AJ44" s="3"/>
      <c r="AK44" s="3"/>
      <c r="AL44" s="23"/>
      <c r="AM44" s="3"/>
      <c r="AN44" s="23">
        <f>S44</f>
        <v>53.7</v>
      </c>
    </row>
    <row r="45" spans="1:40" ht="15">
      <c r="A45" s="18">
        <v>1</v>
      </c>
      <c r="C45" s="8" t="s">
        <v>60</v>
      </c>
      <c r="E45" s="22">
        <v>10.5</v>
      </c>
      <c r="G45" s="26">
        <f>100*(E45+168)/336</f>
        <v>53.125</v>
      </c>
      <c r="K45" s="23"/>
      <c r="O45" s="24"/>
      <c r="S45" s="24"/>
      <c r="AM45" s="7"/>
      <c r="AN45" s="24">
        <f>G45</f>
        <v>53.125</v>
      </c>
    </row>
    <row r="46" spans="1:40" ht="15">
      <c r="A46" s="18">
        <v>1</v>
      </c>
      <c r="C46" s="8" t="s">
        <v>44</v>
      </c>
      <c r="E46" s="20"/>
      <c r="F46" s="3"/>
      <c r="G46" s="23"/>
      <c r="H46" s="3"/>
      <c r="I46" s="3"/>
      <c r="J46" s="3"/>
      <c r="K46" s="23"/>
      <c r="L46" s="3"/>
      <c r="M46" s="3"/>
      <c r="N46" s="3"/>
      <c r="O46" s="24"/>
      <c r="P46" s="3"/>
      <c r="Q46" s="3">
        <v>-68.3</v>
      </c>
      <c r="R46" s="3"/>
      <c r="S46" s="23">
        <v>34.8</v>
      </c>
      <c r="T46" s="3"/>
      <c r="U46" s="3"/>
      <c r="V46" s="3"/>
      <c r="W46" s="15"/>
      <c r="X46" s="3"/>
      <c r="Y46" s="3"/>
      <c r="Z46" s="3"/>
      <c r="AA46" s="15"/>
      <c r="AB46" s="3"/>
      <c r="AC46" s="3">
        <v>5</v>
      </c>
      <c r="AD46" s="3"/>
      <c r="AE46" s="38">
        <v>52.2</v>
      </c>
      <c r="AF46" s="3"/>
      <c r="AG46" s="3">
        <v>-55</v>
      </c>
      <c r="AI46" s="24">
        <v>36</v>
      </c>
      <c r="AM46" s="7"/>
      <c r="AN46" s="24">
        <f>AE46</f>
        <v>52.2</v>
      </c>
    </row>
    <row r="47" spans="1:40" ht="15">
      <c r="A47" s="18">
        <v>1</v>
      </c>
      <c r="C47" s="8" t="s">
        <v>69</v>
      </c>
      <c r="I47" s="7">
        <v>-18</v>
      </c>
      <c r="K47" s="24">
        <f>100*(216+I47)/432</f>
        <v>45.833333333333336</v>
      </c>
      <c r="O47" s="24"/>
      <c r="Q47" s="7">
        <v>7.1</v>
      </c>
      <c r="S47" s="26">
        <v>51.6</v>
      </c>
      <c r="AM47" s="7"/>
      <c r="AN47" s="24">
        <f>S47</f>
        <v>51.6</v>
      </c>
    </row>
    <row r="48" spans="1:40" ht="15">
      <c r="A48" s="18">
        <v>1</v>
      </c>
      <c r="C48" s="8" t="s">
        <v>42</v>
      </c>
      <c r="E48" s="20"/>
      <c r="F48" s="3"/>
      <c r="G48" s="23"/>
      <c r="H48" s="3"/>
      <c r="I48" s="3">
        <v>-18</v>
      </c>
      <c r="J48" s="3"/>
      <c r="K48" s="23">
        <f>100*(216+I48)/432</f>
        <v>45.833333333333336</v>
      </c>
      <c r="L48" s="3"/>
      <c r="M48" s="3"/>
      <c r="N48" s="3"/>
      <c r="O48" s="24"/>
      <c r="P48" s="3"/>
      <c r="Q48" s="3">
        <v>7.1</v>
      </c>
      <c r="R48" s="3"/>
      <c r="S48" s="26">
        <v>51.6</v>
      </c>
      <c r="T48" s="3"/>
      <c r="U48" s="3"/>
      <c r="V48" s="3"/>
      <c r="W48" s="15"/>
      <c r="X48" s="3"/>
      <c r="Y48" s="3"/>
      <c r="Z48" s="3"/>
      <c r="AA48" s="15"/>
      <c r="AB48" s="3"/>
      <c r="AC48" s="3"/>
      <c r="AD48" s="3"/>
      <c r="AE48" s="15"/>
      <c r="AF48" s="3"/>
      <c r="AG48" s="3"/>
      <c r="AM48" s="7"/>
      <c r="AN48" s="24">
        <f>S48</f>
        <v>51.6</v>
      </c>
    </row>
    <row r="49" spans="1:40" ht="15">
      <c r="A49" s="18">
        <v>1</v>
      </c>
      <c r="C49" s="8" t="s">
        <v>39</v>
      </c>
      <c r="E49" s="20">
        <v>0</v>
      </c>
      <c r="F49" s="3"/>
      <c r="G49" s="26">
        <f>100*(E49+168)/336</f>
        <v>50</v>
      </c>
      <c r="H49" s="3"/>
      <c r="I49" s="3"/>
      <c r="J49" s="3"/>
      <c r="K49" s="23"/>
      <c r="L49" s="3"/>
      <c r="M49" s="3"/>
      <c r="N49" s="3"/>
      <c r="O49" s="24"/>
      <c r="P49" s="3"/>
      <c r="Q49" s="3"/>
      <c r="R49" s="3"/>
      <c r="S49" s="23"/>
      <c r="T49" s="3"/>
      <c r="U49" s="3"/>
      <c r="V49" s="3"/>
      <c r="W49" s="15"/>
      <c r="X49" s="3"/>
      <c r="Y49" s="3"/>
      <c r="Z49" s="3"/>
      <c r="AA49" s="15"/>
      <c r="AB49" s="3"/>
      <c r="AC49" s="3"/>
      <c r="AD49" s="3"/>
      <c r="AE49" s="15"/>
      <c r="AF49" s="3"/>
      <c r="AG49" s="3"/>
      <c r="AM49" s="7"/>
      <c r="AN49" s="24">
        <f>G49</f>
        <v>50</v>
      </c>
    </row>
    <row r="50" spans="1:40" ht="15">
      <c r="A50" s="18">
        <v>1</v>
      </c>
      <c r="C50" s="8" t="s">
        <v>68</v>
      </c>
      <c r="I50" s="7">
        <v>-2</v>
      </c>
      <c r="K50" s="26">
        <f>100*(216+I50)/432</f>
        <v>49.53703703703704</v>
      </c>
      <c r="M50" s="7">
        <v>-25</v>
      </c>
      <c r="O50" s="24">
        <f>100*(M50+112)/224</f>
        <v>38.839285714285715</v>
      </c>
      <c r="S50" s="24"/>
      <c r="AM50" s="7"/>
      <c r="AN50" s="24">
        <f>K50</f>
        <v>49.53703703703704</v>
      </c>
    </row>
    <row r="51" spans="1:40" ht="15">
      <c r="A51" s="18">
        <v>1</v>
      </c>
      <c r="C51" s="8" t="s">
        <v>67</v>
      </c>
      <c r="I51" s="7">
        <v>-2</v>
      </c>
      <c r="K51" s="26">
        <f>100*(216+I51)/432</f>
        <v>49.53703703703704</v>
      </c>
      <c r="M51" s="7">
        <v>-25</v>
      </c>
      <c r="O51" s="24">
        <f>100*(M51+112)/224</f>
        <v>38.839285714285715</v>
      </c>
      <c r="S51" s="24"/>
      <c r="AM51" s="7"/>
      <c r="AN51" s="24">
        <f>K51</f>
        <v>49.53703703703704</v>
      </c>
    </row>
    <row r="52" spans="1:40" ht="15.75">
      <c r="A52" s="17">
        <v>1</v>
      </c>
      <c r="B52" s="4"/>
      <c r="C52" s="5" t="s">
        <v>26</v>
      </c>
      <c r="D52" s="5"/>
      <c r="E52" s="21"/>
      <c r="F52" s="3"/>
      <c r="G52" s="23"/>
      <c r="H52" s="3"/>
      <c r="I52" s="3">
        <v>-3</v>
      </c>
      <c r="J52" s="3"/>
      <c r="K52" s="26">
        <f>100*(216+I52)/432</f>
        <v>49.30555555555556</v>
      </c>
      <c r="L52" s="3"/>
      <c r="M52" s="3"/>
      <c r="N52" s="3"/>
      <c r="O52" s="24"/>
      <c r="P52" s="3"/>
      <c r="Q52" s="3"/>
      <c r="R52" s="3"/>
      <c r="S52" s="23"/>
      <c r="T52" s="3"/>
      <c r="U52" s="3"/>
      <c r="V52" s="3"/>
      <c r="W52" s="15"/>
      <c r="X52" s="3"/>
      <c r="Y52" s="3"/>
      <c r="Z52" s="3"/>
      <c r="AA52" s="15"/>
      <c r="AB52" s="3"/>
      <c r="AC52" s="3"/>
      <c r="AD52" s="3"/>
      <c r="AE52" s="15"/>
      <c r="AF52" s="3"/>
      <c r="AG52" s="3"/>
      <c r="AH52" s="3"/>
      <c r="AI52" s="23"/>
      <c r="AJ52" s="3">
        <v>-25</v>
      </c>
      <c r="AK52" s="3"/>
      <c r="AL52" s="23">
        <v>44.4</v>
      </c>
      <c r="AM52" s="3"/>
      <c r="AN52" s="23">
        <f>K52</f>
        <v>49.30555555555556</v>
      </c>
    </row>
    <row r="53" spans="1:40" ht="15.75">
      <c r="A53" s="17">
        <v>1</v>
      </c>
      <c r="B53" s="4"/>
      <c r="C53" s="5" t="s">
        <v>25</v>
      </c>
      <c r="D53" s="5"/>
      <c r="E53" s="21"/>
      <c r="F53" s="3"/>
      <c r="G53" s="23"/>
      <c r="H53" s="3"/>
      <c r="I53" s="3">
        <v>-47</v>
      </c>
      <c r="J53" s="3"/>
      <c r="K53" s="23">
        <f>100*(216+I53)/432</f>
        <v>39.120370370370374</v>
      </c>
      <c r="L53" s="3"/>
      <c r="M53" s="3"/>
      <c r="N53" s="3"/>
      <c r="O53" s="24"/>
      <c r="P53" s="3"/>
      <c r="Q53" s="3">
        <v>-6.9</v>
      </c>
      <c r="R53" s="3"/>
      <c r="S53" s="26">
        <v>48.5</v>
      </c>
      <c r="T53" s="3"/>
      <c r="U53" s="3"/>
      <c r="V53" s="3"/>
      <c r="W53" s="15"/>
      <c r="X53" s="3"/>
      <c r="Y53" s="3"/>
      <c r="Z53" s="3"/>
      <c r="AA53" s="15"/>
      <c r="AB53" s="3"/>
      <c r="AC53" s="3"/>
      <c r="AD53" s="3"/>
      <c r="AE53" s="15"/>
      <c r="AF53" s="3"/>
      <c r="AG53" s="3">
        <v>-37</v>
      </c>
      <c r="AH53" s="3"/>
      <c r="AI53" s="23">
        <v>40.6</v>
      </c>
      <c r="AJ53" s="3"/>
      <c r="AK53" s="3"/>
      <c r="AL53" s="23"/>
      <c r="AM53" s="3"/>
      <c r="AN53" s="23">
        <f>S53</f>
        <v>48.5</v>
      </c>
    </row>
    <row r="54" spans="1:40" ht="15.75">
      <c r="A54" s="17">
        <v>1</v>
      </c>
      <c r="B54" s="4"/>
      <c r="C54" s="5" t="s">
        <v>24</v>
      </c>
      <c r="D54" s="5"/>
      <c r="E54" s="21"/>
      <c r="F54" s="3"/>
      <c r="G54" s="23"/>
      <c r="H54" s="3"/>
      <c r="I54" s="3">
        <v>-47</v>
      </c>
      <c r="J54" s="3"/>
      <c r="K54" s="23">
        <f>100*(216+I54)/432</f>
        <v>39.120370370370374</v>
      </c>
      <c r="L54" s="3"/>
      <c r="M54" s="3"/>
      <c r="N54" s="3"/>
      <c r="O54" s="24"/>
      <c r="P54" s="3"/>
      <c r="Q54" s="3">
        <v>-6.9</v>
      </c>
      <c r="R54" s="3"/>
      <c r="S54" s="26">
        <v>48.5</v>
      </c>
      <c r="T54" s="3"/>
      <c r="U54" s="3"/>
      <c r="V54" s="3"/>
      <c r="W54" s="15"/>
      <c r="X54" s="3"/>
      <c r="Y54" s="3"/>
      <c r="Z54" s="3"/>
      <c r="AA54" s="15"/>
      <c r="AB54" s="3"/>
      <c r="AC54" s="3"/>
      <c r="AD54" s="3"/>
      <c r="AE54" s="15"/>
      <c r="AF54" s="3"/>
      <c r="AG54" s="3">
        <v>-37</v>
      </c>
      <c r="AH54" s="3"/>
      <c r="AI54" s="23">
        <v>40.6</v>
      </c>
      <c r="AJ54" s="3"/>
      <c r="AK54" s="3"/>
      <c r="AL54" s="23"/>
      <c r="AM54" s="3"/>
      <c r="AN54" s="23">
        <f>S54</f>
        <v>48.5</v>
      </c>
    </row>
    <row r="55" spans="1:40" ht="15">
      <c r="A55" s="17">
        <v>1</v>
      </c>
      <c r="B55" s="3"/>
      <c r="C55" s="6" t="s">
        <v>75</v>
      </c>
      <c r="D55" s="6"/>
      <c r="E55" s="20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15"/>
      <c r="AB55" s="3"/>
      <c r="AC55" s="3">
        <v>-6</v>
      </c>
      <c r="AD55" s="3"/>
      <c r="AE55" s="38">
        <v>47.3</v>
      </c>
      <c r="AF55" s="3"/>
      <c r="AG55" s="3"/>
      <c r="AH55" s="3"/>
      <c r="AI55" s="23"/>
      <c r="AJ55" s="3"/>
      <c r="AK55" s="3"/>
      <c r="AL55" s="23"/>
      <c r="AM55" s="3"/>
      <c r="AN55" s="15">
        <f>AE55</f>
        <v>47.3</v>
      </c>
    </row>
    <row r="56" spans="1:40" ht="15">
      <c r="A56" s="18">
        <v>1</v>
      </c>
      <c r="C56" s="8" t="s">
        <v>34</v>
      </c>
      <c r="E56" s="20">
        <v>-10.5</v>
      </c>
      <c r="F56" s="3"/>
      <c r="G56" s="26">
        <f>100*(E56+168)/336</f>
        <v>46.875</v>
      </c>
      <c r="H56" s="3"/>
      <c r="I56" s="3"/>
      <c r="J56" s="3"/>
      <c r="K56" s="23"/>
      <c r="L56" s="3"/>
      <c r="M56" s="3"/>
      <c r="N56" s="3"/>
      <c r="O56" s="24"/>
      <c r="P56" s="3"/>
      <c r="Q56" s="3"/>
      <c r="R56" s="3"/>
      <c r="S56" s="23"/>
      <c r="T56" s="3"/>
      <c r="U56" s="3">
        <v>-31</v>
      </c>
      <c r="V56" s="3"/>
      <c r="W56" s="15">
        <v>36.2</v>
      </c>
      <c r="X56" s="3"/>
      <c r="Y56" s="3"/>
      <c r="Z56" s="3"/>
      <c r="AA56" s="15"/>
      <c r="AB56" s="3"/>
      <c r="AC56" s="3"/>
      <c r="AD56" s="3"/>
      <c r="AE56" s="15"/>
      <c r="AF56" s="3"/>
      <c r="AG56" s="3"/>
      <c r="AM56" s="7"/>
      <c r="AN56" s="24">
        <f>G56</f>
        <v>46.875</v>
      </c>
    </row>
    <row r="57" spans="1:40" ht="15">
      <c r="A57" s="18">
        <v>1</v>
      </c>
      <c r="C57" s="8" t="s">
        <v>35</v>
      </c>
      <c r="E57" s="20">
        <v>-10.5</v>
      </c>
      <c r="F57" s="3"/>
      <c r="G57" s="26">
        <f>100*(E57+168)/336</f>
        <v>46.875</v>
      </c>
      <c r="H57" s="3"/>
      <c r="I57" s="3"/>
      <c r="J57" s="3"/>
      <c r="K57" s="23"/>
      <c r="L57" s="3"/>
      <c r="M57" s="3"/>
      <c r="N57" s="3"/>
      <c r="O57" s="24"/>
      <c r="P57" s="3"/>
      <c r="Q57" s="3"/>
      <c r="R57" s="3"/>
      <c r="S57" s="23"/>
      <c r="T57" s="3"/>
      <c r="U57" s="3">
        <v>-31</v>
      </c>
      <c r="V57" s="3"/>
      <c r="W57" s="15">
        <v>36.2</v>
      </c>
      <c r="X57" s="3"/>
      <c r="Y57" s="3"/>
      <c r="Z57" s="3"/>
      <c r="AA57" s="15"/>
      <c r="AB57" s="3"/>
      <c r="AC57" s="3"/>
      <c r="AD57" s="3"/>
      <c r="AE57" s="15"/>
      <c r="AF57" s="3"/>
      <c r="AG57" s="3"/>
      <c r="AM57" s="7"/>
      <c r="AN57" s="24">
        <f>G57</f>
        <v>46.875</v>
      </c>
    </row>
    <row r="58" spans="1:40" ht="15.75">
      <c r="A58" s="17">
        <v>1</v>
      </c>
      <c r="B58" s="4"/>
      <c r="C58" s="5" t="s">
        <v>22</v>
      </c>
      <c r="D58" s="5"/>
      <c r="E58" s="21">
        <v>-16.3</v>
      </c>
      <c r="F58" s="3"/>
      <c r="G58" s="26">
        <f>100*(E58+168)/336</f>
        <v>45.14880952380952</v>
      </c>
      <c r="H58" s="3"/>
      <c r="I58" s="3"/>
      <c r="J58" s="3"/>
      <c r="K58" s="23"/>
      <c r="L58" s="3"/>
      <c r="M58" s="3"/>
      <c r="N58" s="3"/>
      <c r="O58" s="24"/>
      <c r="P58" s="3"/>
      <c r="Q58" s="3"/>
      <c r="R58" s="3"/>
      <c r="S58" s="23"/>
      <c r="T58" s="3"/>
      <c r="U58" s="3"/>
      <c r="V58" s="3"/>
      <c r="W58" s="15"/>
      <c r="X58" s="3"/>
      <c r="Y58" s="3"/>
      <c r="Z58" s="3"/>
      <c r="AA58" s="15"/>
      <c r="AB58" s="3"/>
      <c r="AC58" s="3"/>
      <c r="AD58" s="3"/>
      <c r="AE58" s="15"/>
      <c r="AF58" s="3"/>
      <c r="AG58" s="3"/>
      <c r="AH58" s="3"/>
      <c r="AI58" s="23"/>
      <c r="AJ58" s="3"/>
      <c r="AK58" s="3"/>
      <c r="AL58" s="23"/>
      <c r="AM58" s="3"/>
      <c r="AN58" s="23">
        <f>G58</f>
        <v>45.14880952380952</v>
      </c>
    </row>
    <row r="59" spans="1:40" ht="15.75">
      <c r="A59" s="17">
        <v>1</v>
      </c>
      <c r="B59" s="4"/>
      <c r="C59" s="5" t="s">
        <v>23</v>
      </c>
      <c r="D59" s="5"/>
      <c r="E59" s="21">
        <v>-16.3</v>
      </c>
      <c r="F59" s="3"/>
      <c r="G59" s="26">
        <f>100*(E59+168)/336</f>
        <v>45.14880952380952</v>
      </c>
      <c r="H59" s="3"/>
      <c r="I59" s="3"/>
      <c r="J59" s="3"/>
      <c r="K59" s="23"/>
      <c r="L59" s="3"/>
      <c r="M59" s="3"/>
      <c r="N59" s="3"/>
      <c r="O59" s="24"/>
      <c r="P59" s="3"/>
      <c r="Q59" s="3"/>
      <c r="R59" s="3"/>
      <c r="S59" s="23"/>
      <c r="T59" s="3"/>
      <c r="U59" s="3"/>
      <c r="V59" s="3"/>
      <c r="W59" s="15"/>
      <c r="X59" s="3"/>
      <c r="Y59" s="3"/>
      <c r="Z59" s="3"/>
      <c r="AA59" s="15"/>
      <c r="AB59" s="3"/>
      <c r="AC59" s="3"/>
      <c r="AD59" s="3"/>
      <c r="AE59" s="15"/>
      <c r="AF59" s="3"/>
      <c r="AG59" s="3"/>
      <c r="AH59" s="3"/>
      <c r="AI59" s="23"/>
      <c r="AJ59" s="3"/>
      <c r="AK59" s="3"/>
      <c r="AL59" s="23"/>
      <c r="AM59" s="3"/>
      <c r="AN59" s="23">
        <f>G59</f>
        <v>45.14880952380952</v>
      </c>
    </row>
    <row r="60" spans="1:40" ht="15.75">
      <c r="A60" s="17">
        <v>1</v>
      </c>
      <c r="B60" s="4"/>
      <c r="C60" s="5" t="s">
        <v>21</v>
      </c>
      <c r="D60" s="5"/>
      <c r="E60" s="21">
        <v>-19</v>
      </c>
      <c r="F60" s="3"/>
      <c r="G60" s="26">
        <f>100*(E60+168)/336</f>
        <v>44.345238095238095</v>
      </c>
      <c r="H60" s="3"/>
      <c r="I60" s="3"/>
      <c r="J60" s="3"/>
      <c r="K60" s="23"/>
      <c r="L60" s="3"/>
      <c r="M60" s="3"/>
      <c r="N60" s="3"/>
      <c r="O60" s="24"/>
      <c r="P60" s="3"/>
      <c r="Q60" s="3"/>
      <c r="R60" s="3"/>
      <c r="S60" s="23"/>
      <c r="T60" s="3"/>
      <c r="U60" s="3">
        <v>-14</v>
      </c>
      <c r="V60" s="3"/>
      <c r="W60" s="15">
        <v>43.8</v>
      </c>
      <c r="X60" s="3"/>
      <c r="Y60" s="3"/>
      <c r="Z60" s="3"/>
      <c r="AA60" s="15"/>
      <c r="AB60" s="3"/>
      <c r="AC60" s="3"/>
      <c r="AD60" s="3"/>
      <c r="AE60" s="15"/>
      <c r="AF60" s="3"/>
      <c r="AG60" s="3">
        <v>-30</v>
      </c>
      <c r="AH60" s="3"/>
      <c r="AI60" s="23">
        <v>42.3</v>
      </c>
      <c r="AJ60" s="3">
        <v>-45</v>
      </c>
      <c r="AK60" s="3"/>
      <c r="AL60" s="23">
        <v>40</v>
      </c>
      <c r="AM60" s="3"/>
      <c r="AN60" s="23">
        <f>G60</f>
        <v>44.345238095238095</v>
      </c>
    </row>
    <row r="61" spans="1:73" s="27" customFormat="1" ht="15">
      <c r="A61" s="18">
        <v>1</v>
      </c>
      <c r="B61" s="7"/>
      <c r="C61" s="8" t="s">
        <v>71</v>
      </c>
      <c r="D61" s="8"/>
      <c r="E61" s="22"/>
      <c r="F61" s="7"/>
      <c r="G61" s="7"/>
      <c r="H61" s="7"/>
      <c r="I61" s="7">
        <v>-29</v>
      </c>
      <c r="J61" s="7"/>
      <c r="K61" s="26">
        <f>100*(216+I61)/432</f>
        <v>43.28703703703704</v>
      </c>
      <c r="L61" s="7"/>
      <c r="M61" s="7"/>
      <c r="N61" s="7"/>
      <c r="O61" s="24"/>
      <c r="P61" s="7"/>
      <c r="Q61" s="7"/>
      <c r="R61" s="7"/>
      <c r="S61" s="24"/>
      <c r="T61" s="7"/>
      <c r="U61" s="7"/>
      <c r="V61" s="7"/>
      <c r="W61" s="7"/>
      <c r="X61" s="7"/>
      <c r="Y61" s="7"/>
      <c r="Z61" s="7"/>
      <c r="AA61" s="40"/>
      <c r="AB61" s="7"/>
      <c r="AC61" s="7"/>
      <c r="AD61" s="7"/>
      <c r="AE61" s="40"/>
      <c r="AF61" s="7"/>
      <c r="AG61" s="7"/>
      <c r="AH61" s="7"/>
      <c r="AI61" s="24"/>
      <c r="AJ61" s="7"/>
      <c r="AK61" s="7"/>
      <c r="AL61" s="24"/>
      <c r="AM61" s="7"/>
      <c r="AN61" s="24">
        <f>K61</f>
        <v>43.28703703703704</v>
      </c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28"/>
    </row>
    <row r="62" spans="1:40" s="14" customFormat="1" ht="15">
      <c r="A62" s="18">
        <v>1</v>
      </c>
      <c r="B62" s="7"/>
      <c r="C62" s="8" t="s">
        <v>62</v>
      </c>
      <c r="D62" s="8"/>
      <c r="E62" s="22">
        <v>-23</v>
      </c>
      <c r="F62" s="7"/>
      <c r="G62" s="26">
        <f>100*(E62+168)/336</f>
        <v>43.154761904761905</v>
      </c>
      <c r="H62" s="7"/>
      <c r="I62" s="7"/>
      <c r="J62" s="7"/>
      <c r="K62" s="23"/>
      <c r="L62" s="7"/>
      <c r="M62" s="7"/>
      <c r="N62" s="7"/>
      <c r="O62" s="24"/>
      <c r="P62" s="7"/>
      <c r="Q62" s="7"/>
      <c r="R62" s="7"/>
      <c r="S62" s="24"/>
      <c r="T62" s="7"/>
      <c r="U62" s="7"/>
      <c r="V62" s="7"/>
      <c r="W62" s="7"/>
      <c r="X62" s="7"/>
      <c r="Y62" s="7"/>
      <c r="Z62" s="7"/>
      <c r="AA62" s="40"/>
      <c r="AB62" s="7"/>
      <c r="AC62" s="7"/>
      <c r="AD62" s="7"/>
      <c r="AE62" s="40"/>
      <c r="AF62" s="7"/>
      <c r="AG62" s="7"/>
      <c r="AH62" s="7"/>
      <c r="AI62" s="24"/>
      <c r="AJ62" s="7"/>
      <c r="AK62" s="7"/>
      <c r="AL62" s="24"/>
      <c r="AM62" s="7"/>
      <c r="AN62" s="24">
        <f>G62</f>
        <v>43.154761904761905</v>
      </c>
    </row>
    <row r="63" spans="1:40" s="14" customFormat="1" ht="15.75">
      <c r="A63" s="17">
        <v>1</v>
      </c>
      <c r="B63" s="4"/>
      <c r="C63" s="5" t="s">
        <v>28</v>
      </c>
      <c r="D63" s="5"/>
      <c r="E63" s="21">
        <v>-40</v>
      </c>
      <c r="F63" s="3"/>
      <c r="G63" s="23">
        <f>100*(E63+168)/336</f>
        <v>38.095238095238095</v>
      </c>
      <c r="H63" s="3"/>
      <c r="I63" s="3"/>
      <c r="J63" s="3"/>
      <c r="K63" s="23"/>
      <c r="L63" s="3"/>
      <c r="M63" s="3"/>
      <c r="N63" s="3"/>
      <c r="O63" s="24"/>
      <c r="P63" s="3"/>
      <c r="Q63" s="3"/>
      <c r="R63" s="3"/>
      <c r="S63" s="23"/>
      <c r="T63" s="3"/>
      <c r="U63" s="3"/>
      <c r="V63" s="3"/>
      <c r="W63" s="15"/>
      <c r="X63" s="3"/>
      <c r="Y63" s="3"/>
      <c r="Z63" s="3"/>
      <c r="AA63" s="15"/>
      <c r="AB63" s="3"/>
      <c r="AC63" s="3"/>
      <c r="AD63" s="3"/>
      <c r="AE63" s="15"/>
      <c r="AF63" s="3"/>
      <c r="AG63" s="3"/>
      <c r="AH63" s="3"/>
      <c r="AI63" s="23"/>
      <c r="AJ63" s="3">
        <v>-31</v>
      </c>
      <c r="AK63" s="3"/>
      <c r="AL63" s="26">
        <v>43.1</v>
      </c>
      <c r="AM63" s="3"/>
      <c r="AN63" s="23">
        <f>AL63</f>
        <v>43.1</v>
      </c>
    </row>
    <row r="64" spans="1:40" s="14" customFormat="1" ht="15.75">
      <c r="A64" s="17">
        <v>1</v>
      </c>
      <c r="B64" s="4"/>
      <c r="C64" s="5" t="s">
        <v>29</v>
      </c>
      <c r="D64" s="5"/>
      <c r="E64" s="21">
        <v>-40</v>
      </c>
      <c r="F64" s="3"/>
      <c r="G64" s="23">
        <f>100*(E64+168)/336</f>
        <v>38.095238095238095</v>
      </c>
      <c r="H64" s="3"/>
      <c r="I64" s="3"/>
      <c r="J64" s="3"/>
      <c r="K64" s="23"/>
      <c r="L64" s="3"/>
      <c r="M64" s="3"/>
      <c r="N64" s="3"/>
      <c r="O64" s="24"/>
      <c r="P64" s="3"/>
      <c r="Q64" s="3"/>
      <c r="R64" s="3"/>
      <c r="S64" s="23"/>
      <c r="T64" s="3"/>
      <c r="U64" s="3"/>
      <c r="V64" s="3"/>
      <c r="W64" s="15"/>
      <c r="X64" s="3"/>
      <c r="Y64" s="3"/>
      <c r="Z64" s="3"/>
      <c r="AA64" s="15"/>
      <c r="AB64" s="3"/>
      <c r="AC64" s="3"/>
      <c r="AD64" s="3"/>
      <c r="AE64" s="15"/>
      <c r="AF64" s="3"/>
      <c r="AG64" s="3"/>
      <c r="AH64" s="3"/>
      <c r="AI64" s="23"/>
      <c r="AJ64" s="3">
        <v>-31</v>
      </c>
      <c r="AK64" s="3"/>
      <c r="AL64" s="26">
        <v>43.1</v>
      </c>
      <c r="AM64" s="3"/>
      <c r="AN64" s="23">
        <f>AL64</f>
        <v>43.1</v>
      </c>
    </row>
    <row r="65" spans="1:40" s="14" customFormat="1" ht="15">
      <c r="A65" s="18">
        <v>1</v>
      </c>
      <c r="B65" s="7"/>
      <c r="C65" s="8" t="s">
        <v>63</v>
      </c>
      <c r="D65" s="8"/>
      <c r="E65" s="22">
        <v>-27</v>
      </c>
      <c r="F65" s="7"/>
      <c r="G65" s="26">
        <f>100*(E65+168)/336</f>
        <v>41.964285714285715</v>
      </c>
      <c r="H65" s="7"/>
      <c r="I65" s="7">
        <v>-35</v>
      </c>
      <c r="J65" s="7"/>
      <c r="K65" s="23">
        <f>100*(216+I65)/432</f>
        <v>41.898148148148145</v>
      </c>
      <c r="L65" s="7"/>
      <c r="M65" s="7">
        <v>-25.3</v>
      </c>
      <c r="N65" s="7"/>
      <c r="O65" s="24">
        <f>100*(M65+112)/224</f>
        <v>38.705357142857146</v>
      </c>
      <c r="P65" s="7"/>
      <c r="Q65" s="7"/>
      <c r="R65" s="7"/>
      <c r="S65" s="24"/>
      <c r="T65" s="7"/>
      <c r="U65" s="7"/>
      <c r="V65" s="7"/>
      <c r="W65" s="7"/>
      <c r="X65" s="7"/>
      <c r="Y65" s="7"/>
      <c r="Z65" s="7"/>
      <c r="AA65" s="40"/>
      <c r="AB65" s="7"/>
      <c r="AC65" s="7"/>
      <c r="AD65" s="7"/>
      <c r="AE65" s="40"/>
      <c r="AF65" s="7"/>
      <c r="AG65" s="7"/>
      <c r="AH65" s="7"/>
      <c r="AI65" s="24"/>
      <c r="AJ65" s="7"/>
      <c r="AK65" s="7"/>
      <c r="AL65" s="24"/>
      <c r="AM65" s="7"/>
      <c r="AN65" s="24">
        <f>G65</f>
        <v>41.964285714285715</v>
      </c>
    </row>
    <row r="66" spans="1:40" s="14" customFormat="1" ht="15">
      <c r="A66" s="18">
        <v>1</v>
      </c>
      <c r="B66" s="7"/>
      <c r="C66" s="8" t="s">
        <v>64</v>
      </c>
      <c r="D66" s="8"/>
      <c r="E66" s="22">
        <v>-27</v>
      </c>
      <c r="F66" s="7"/>
      <c r="G66" s="26">
        <f>100*(E66+168)/336</f>
        <v>41.964285714285715</v>
      </c>
      <c r="H66" s="7"/>
      <c r="I66" s="7">
        <v>-35</v>
      </c>
      <c r="J66" s="7"/>
      <c r="K66" s="23">
        <f>100*(216+I66)/432</f>
        <v>41.898148148148145</v>
      </c>
      <c r="L66" s="7"/>
      <c r="M66" s="7">
        <v>-25.3</v>
      </c>
      <c r="N66" s="7"/>
      <c r="O66" s="24">
        <f>100*(M66+112)/224</f>
        <v>38.705357142857146</v>
      </c>
      <c r="P66" s="7"/>
      <c r="Q66" s="7"/>
      <c r="R66" s="7"/>
      <c r="S66" s="24"/>
      <c r="T66" s="7"/>
      <c r="U66" s="7"/>
      <c r="V66" s="7"/>
      <c r="W66" s="7"/>
      <c r="X66" s="7"/>
      <c r="Y66" s="7"/>
      <c r="Z66" s="7"/>
      <c r="AA66" s="40"/>
      <c r="AB66" s="7"/>
      <c r="AC66" s="7"/>
      <c r="AD66" s="7"/>
      <c r="AE66" s="40"/>
      <c r="AF66" s="7"/>
      <c r="AG66" s="7"/>
      <c r="AH66" s="7"/>
      <c r="AI66" s="24"/>
      <c r="AJ66" s="7"/>
      <c r="AK66" s="7"/>
      <c r="AL66" s="24"/>
      <c r="AM66" s="7"/>
      <c r="AN66" s="24">
        <f>G66</f>
        <v>41.964285714285715</v>
      </c>
    </row>
    <row r="67" spans="1:40" s="14" customFormat="1" ht="15">
      <c r="A67" s="17">
        <v>1</v>
      </c>
      <c r="B67" s="3"/>
      <c r="C67" s="6" t="s">
        <v>74</v>
      </c>
      <c r="D67" s="6"/>
      <c r="E67" s="20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>
        <v>-9.3</v>
      </c>
      <c r="Z67" s="3"/>
      <c r="AA67" s="38">
        <v>41.7</v>
      </c>
      <c r="AB67" s="3"/>
      <c r="AC67" s="3"/>
      <c r="AD67" s="3"/>
      <c r="AE67" s="15"/>
      <c r="AF67" s="3"/>
      <c r="AG67" s="3"/>
      <c r="AH67" s="3"/>
      <c r="AI67" s="23"/>
      <c r="AJ67" s="3"/>
      <c r="AK67" s="3"/>
      <c r="AL67" s="23"/>
      <c r="AM67" s="3"/>
      <c r="AN67" s="23">
        <f>AA67</f>
        <v>41.7</v>
      </c>
    </row>
    <row r="68" spans="1:40" s="14" customFormat="1" ht="15">
      <c r="A68" s="17">
        <v>1</v>
      </c>
      <c r="B68" s="3"/>
      <c r="C68" s="6" t="s">
        <v>78</v>
      </c>
      <c r="D68" s="6"/>
      <c r="E68" s="20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15"/>
      <c r="AB68" s="3"/>
      <c r="AC68" s="3"/>
      <c r="AD68" s="3"/>
      <c r="AE68" s="15"/>
      <c r="AF68" s="3"/>
      <c r="AG68" s="3">
        <v>-54</v>
      </c>
      <c r="AH68" s="3"/>
      <c r="AI68" s="26">
        <v>36.2</v>
      </c>
      <c r="AJ68" s="3"/>
      <c r="AK68" s="3"/>
      <c r="AL68" s="23"/>
      <c r="AM68" s="3"/>
      <c r="AN68" s="23">
        <f>AI68</f>
        <v>36.2</v>
      </c>
    </row>
    <row r="69" spans="1:40" s="14" customFormat="1" ht="15">
      <c r="A69" s="17">
        <v>1</v>
      </c>
      <c r="B69" s="3"/>
      <c r="C69" s="6" t="s">
        <v>79</v>
      </c>
      <c r="D69" s="6"/>
      <c r="E69" s="20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15"/>
      <c r="AB69" s="3"/>
      <c r="AC69" s="3"/>
      <c r="AD69" s="3"/>
      <c r="AE69" s="15"/>
      <c r="AF69" s="3"/>
      <c r="AG69" s="3">
        <v>-54</v>
      </c>
      <c r="AH69" s="3"/>
      <c r="AI69" s="26">
        <v>36.2</v>
      </c>
      <c r="AJ69" s="3"/>
      <c r="AK69" s="3"/>
      <c r="AL69" s="23"/>
      <c r="AM69" s="3"/>
      <c r="AN69" s="23">
        <f>AI69</f>
        <v>36.2</v>
      </c>
    </row>
    <row r="70" spans="1:40" s="14" customFormat="1" ht="15">
      <c r="A70" s="17">
        <v>1</v>
      </c>
      <c r="B70" s="3"/>
      <c r="C70" s="6" t="s">
        <v>81</v>
      </c>
      <c r="D70" s="6"/>
      <c r="E70" s="20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15"/>
      <c r="AB70" s="3"/>
      <c r="AC70" s="3"/>
      <c r="AD70" s="3"/>
      <c r="AE70" s="15"/>
      <c r="AF70" s="3"/>
      <c r="AG70" s="3"/>
      <c r="AH70" s="3"/>
      <c r="AI70" s="23"/>
      <c r="AJ70" s="3">
        <v>-72</v>
      </c>
      <c r="AK70" s="3"/>
      <c r="AL70" s="26">
        <v>33.9</v>
      </c>
      <c r="AM70" s="3"/>
      <c r="AN70" s="23">
        <f>AL70</f>
        <v>33.9</v>
      </c>
    </row>
    <row r="71" spans="1:38" s="14" customFormat="1" ht="15">
      <c r="A71" s="35"/>
      <c r="C71" s="36"/>
      <c r="D71" s="36"/>
      <c r="E71" s="37"/>
      <c r="AA71" s="41"/>
      <c r="AE71" s="41"/>
      <c r="AI71" s="44"/>
      <c r="AL71" s="44"/>
    </row>
    <row r="72" spans="1:38" s="14" customFormat="1" ht="15">
      <c r="A72" s="35"/>
      <c r="C72" s="36"/>
      <c r="D72" s="36"/>
      <c r="E72" s="37"/>
      <c r="AA72" s="41"/>
      <c r="AE72" s="41"/>
      <c r="AI72" s="44"/>
      <c r="AL72" s="44"/>
    </row>
    <row r="73" spans="1:38" s="14" customFormat="1" ht="15">
      <c r="A73" s="35"/>
      <c r="C73" s="36"/>
      <c r="D73" s="36"/>
      <c r="E73" s="37"/>
      <c r="AA73" s="41"/>
      <c r="AE73" s="41"/>
      <c r="AI73" s="44"/>
      <c r="AL73" s="44"/>
    </row>
    <row r="74" spans="1:38" s="14" customFormat="1" ht="15">
      <c r="A74" s="35"/>
      <c r="C74" s="36"/>
      <c r="D74" s="36"/>
      <c r="E74" s="37"/>
      <c r="AA74" s="41"/>
      <c r="AE74" s="41"/>
      <c r="AI74" s="44"/>
      <c r="AL74" s="44"/>
    </row>
    <row r="75" spans="1:38" s="14" customFormat="1" ht="15">
      <c r="A75" s="35"/>
      <c r="C75" s="36"/>
      <c r="D75" s="36"/>
      <c r="E75" s="37"/>
      <c r="AA75" s="41"/>
      <c r="AE75" s="41"/>
      <c r="AI75" s="44"/>
      <c r="AL75" s="44"/>
    </row>
    <row r="76" spans="1:38" s="14" customFormat="1" ht="15">
      <c r="A76" s="35"/>
      <c r="C76" s="36"/>
      <c r="D76" s="36"/>
      <c r="E76" s="37"/>
      <c r="AA76" s="41"/>
      <c r="AE76" s="41"/>
      <c r="AI76" s="44"/>
      <c r="AL76" s="44"/>
    </row>
    <row r="77" spans="1:38" s="14" customFormat="1" ht="15">
      <c r="A77" s="35"/>
      <c r="C77" s="36"/>
      <c r="D77" s="36"/>
      <c r="E77" s="37"/>
      <c r="AA77" s="41"/>
      <c r="AE77" s="41"/>
      <c r="AI77" s="44"/>
      <c r="AL77" s="44"/>
    </row>
    <row r="78" spans="1:38" s="14" customFormat="1" ht="15">
      <c r="A78" s="35"/>
      <c r="C78" s="36"/>
      <c r="D78" s="36"/>
      <c r="E78" s="37"/>
      <c r="AA78" s="41"/>
      <c r="AE78" s="41"/>
      <c r="AI78" s="44"/>
      <c r="AL78" s="44"/>
    </row>
    <row r="79" spans="1:38" s="14" customFormat="1" ht="15">
      <c r="A79" s="35"/>
      <c r="C79" s="36"/>
      <c r="D79" s="36"/>
      <c r="E79" s="37"/>
      <c r="AA79" s="41"/>
      <c r="AE79" s="41"/>
      <c r="AI79" s="44"/>
      <c r="AL79" s="44"/>
    </row>
    <row r="80" spans="1:38" s="14" customFormat="1" ht="15">
      <c r="A80" s="35"/>
      <c r="C80" s="36"/>
      <c r="D80" s="36"/>
      <c r="E80" s="37"/>
      <c r="AA80" s="41"/>
      <c r="AE80" s="41"/>
      <c r="AI80" s="44"/>
      <c r="AL80" s="44"/>
    </row>
    <row r="81" spans="1:38" s="14" customFormat="1" ht="15">
      <c r="A81" s="35"/>
      <c r="C81" s="36"/>
      <c r="D81" s="36"/>
      <c r="E81" s="37"/>
      <c r="AA81" s="41"/>
      <c r="AE81" s="41"/>
      <c r="AI81" s="44"/>
      <c r="AL81" s="44"/>
    </row>
    <row r="82" spans="1:38" s="14" customFormat="1" ht="15">
      <c r="A82" s="35"/>
      <c r="C82" s="36"/>
      <c r="D82" s="36"/>
      <c r="E82" s="37"/>
      <c r="AA82" s="41"/>
      <c r="AE82" s="41"/>
      <c r="AI82" s="44"/>
      <c r="AL82" s="44"/>
    </row>
    <row r="83" spans="1:38" s="14" customFormat="1" ht="15">
      <c r="A83" s="35"/>
      <c r="C83" s="36"/>
      <c r="D83" s="36"/>
      <c r="E83" s="37"/>
      <c r="AA83" s="41"/>
      <c r="AE83" s="41"/>
      <c r="AI83" s="44"/>
      <c r="AL83" s="44"/>
    </row>
    <row r="84" spans="1:38" s="14" customFormat="1" ht="15">
      <c r="A84" s="35"/>
      <c r="C84" s="36"/>
      <c r="D84" s="36"/>
      <c r="E84" s="37"/>
      <c r="AA84" s="41"/>
      <c r="AE84" s="41"/>
      <c r="AI84" s="44"/>
      <c r="AL84" s="44"/>
    </row>
    <row r="85" spans="1:38" s="14" customFormat="1" ht="15">
      <c r="A85" s="35"/>
      <c r="C85" s="36"/>
      <c r="D85" s="36"/>
      <c r="E85" s="37"/>
      <c r="AA85" s="41"/>
      <c r="AE85" s="41"/>
      <c r="AI85" s="44"/>
      <c r="AL85" s="44"/>
    </row>
    <row r="86" spans="1:38" s="14" customFormat="1" ht="15">
      <c r="A86" s="35"/>
      <c r="C86" s="36"/>
      <c r="D86" s="36"/>
      <c r="E86" s="37"/>
      <c r="AA86" s="41"/>
      <c r="AE86" s="41"/>
      <c r="AI86" s="44"/>
      <c r="AL86" s="44"/>
    </row>
    <row r="87" spans="1:38" s="14" customFormat="1" ht="15">
      <c r="A87" s="35"/>
      <c r="C87" s="36"/>
      <c r="D87" s="36"/>
      <c r="E87" s="37"/>
      <c r="AA87" s="41"/>
      <c r="AE87" s="41"/>
      <c r="AI87" s="44"/>
      <c r="AL87" s="44"/>
    </row>
    <row r="88" spans="1:38" s="14" customFormat="1" ht="15">
      <c r="A88" s="35"/>
      <c r="C88" s="36"/>
      <c r="D88" s="36"/>
      <c r="E88" s="37"/>
      <c r="AA88" s="41"/>
      <c r="AE88" s="41"/>
      <c r="AI88" s="44"/>
      <c r="AL88" s="44"/>
    </row>
    <row r="89" spans="1:38" s="14" customFormat="1" ht="15">
      <c r="A89" s="35"/>
      <c r="C89" s="36"/>
      <c r="D89" s="36"/>
      <c r="E89" s="37"/>
      <c r="AA89" s="41"/>
      <c r="AE89" s="41"/>
      <c r="AI89" s="44"/>
      <c r="AL89" s="44"/>
    </row>
    <row r="90" spans="1:38" s="14" customFormat="1" ht="15">
      <c r="A90" s="35"/>
      <c r="C90" s="36"/>
      <c r="D90" s="36"/>
      <c r="E90" s="37"/>
      <c r="AA90" s="41"/>
      <c r="AE90" s="41"/>
      <c r="AI90" s="44"/>
      <c r="AL90" s="44"/>
    </row>
    <row r="91" spans="1:38" s="14" customFormat="1" ht="15">
      <c r="A91" s="35"/>
      <c r="C91" s="36"/>
      <c r="D91" s="36"/>
      <c r="E91" s="37"/>
      <c r="AA91" s="41"/>
      <c r="AE91" s="41"/>
      <c r="AI91" s="44"/>
      <c r="AL91" s="44"/>
    </row>
    <row r="92" spans="1:38" s="14" customFormat="1" ht="15">
      <c r="A92" s="35"/>
      <c r="C92" s="36"/>
      <c r="D92" s="36"/>
      <c r="E92" s="37"/>
      <c r="AA92" s="41"/>
      <c r="AE92" s="41"/>
      <c r="AI92" s="44"/>
      <c r="AL92" s="44"/>
    </row>
    <row r="93" spans="1:38" s="14" customFormat="1" ht="15">
      <c r="A93" s="35"/>
      <c r="C93" s="36"/>
      <c r="D93" s="36"/>
      <c r="E93" s="37"/>
      <c r="AA93" s="41"/>
      <c r="AE93" s="41"/>
      <c r="AI93" s="44"/>
      <c r="AL93" s="44"/>
    </row>
    <row r="94" spans="1:38" s="14" customFormat="1" ht="15">
      <c r="A94" s="35"/>
      <c r="C94" s="36"/>
      <c r="D94" s="36"/>
      <c r="E94" s="37"/>
      <c r="AA94" s="41"/>
      <c r="AE94" s="41"/>
      <c r="AI94" s="44"/>
      <c r="AL94" s="44"/>
    </row>
    <row r="95" spans="1:38" s="14" customFormat="1" ht="15">
      <c r="A95" s="35"/>
      <c r="C95" s="36"/>
      <c r="D95" s="36"/>
      <c r="E95" s="37"/>
      <c r="AA95" s="41"/>
      <c r="AE95" s="41"/>
      <c r="AI95" s="44"/>
      <c r="AL95" s="44"/>
    </row>
    <row r="96" spans="1:38" s="14" customFormat="1" ht="15">
      <c r="A96" s="35"/>
      <c r="C96" s="36"/>
      <c r="D96" s="36"/>
      <c r="E96" s="37"/>
      <c r="AA96" s="41"/>
      <c r="AE96" s="41"/>
      <c r="AI96" s="44"/>
      <c r="AL96" s="44"/>
    </row>
    <row r="97" spans="1:38" s="14" customFormat="1" ht="15">
      <c r="A97" s="35"/>
      <c r="C97" s="36"/>
      <c r="D97" s="36"/>
      <c r="E97" s="37"/>
      <c r="AA97" s="41"/>
      <c r="AE97" s="41"/>
      <c r="AI97" s="44"/>
      <c r="AL97" s="44"/>
    </row>
    <row r="98" spans="1:38" s="14" customFormat="1" ht="15">
      <c r="A98" s="35"/>
      <c r="C98" s="36"/>
      <c r="D98" s="36"/>
      <c r="E98" s="37"/>
      <c r="AA98" s="41"/>
      <c r="AE98" s="41"/>
      <c r="AI98" s="44"/>
      <c r="AL98" s="44"/>
    </row>
    <row r="99" spans="1:38" s="14" customFormat="1" ht="15">
      <c r="A99" s="35"/>
      <c r="C99" s="36"/>
      <c r="D99" s="36"/>
      <c r="E99" s="37"/>
      <c r="AA99" s="41"/>
      <c r="AE99" s="41"/>
      <c r="AI99" s="44"/>
      <c r="AL99" s="44"/>
    </row>
    <row r="100" spans="1:38" s="14" customFormat="1" ht="15">
      <c r="A100" s="35"/>
      <c r="C100" s="36"/>
      <c r="D100" s="36"/>
      <c r="E100" s="37"/>
      <c r="AA100" s="41"/>
      <c r="AE100" s="41"/>
      <c r="AI100" s="44"/>
      <c r="AL100" s="44"/>
    </row>
    <row r="101" spans="1:38" s="14" customFormat="1" ht="15">
      <c r="A101" s="35"/>
      <c r="C101" s="36"/>
      <c r="D101" s="36"/>
      <c r="E101" s="37"/>
      <c r="AA101" s="41"/>
      <c r="AE101" s="41"/>
      <c r="AI101" s="44"/>
      <c r="AL101" s="44"/>
    </row>
    <row r="102" spans="1:38" s="14" customFormat="1" ht="15">
      <c r="A102" s="35"/>
      <c r="C102" s="36"/>
      <c r="D102" s="36"/>
      <c r="E102" s="37"/>
      <c r="AA102" s="41"/>
      <c r="AE102" s="41"/>
      <c r="AI102" s="44"/>
      <c r="AL102" s="44"/>
    </row>
    <row r="103" spans="1:38" s="14" customFormat="1" ht="15">
      <c r="A103" s="35"/>
      <c r="C103" s="36"/>
      <c r="D103" s="36"/>
      <c r="E103" s="37"/>
      <c r="AA103" s="41"/>
      <c r="AE103" s="41"/>
      <c r="AI103" s="44"/>
      <c r="AL103" s="44"/>
    </row>
    <row r="104" spans="1:38" s="14" customFormat="1" ht="15">
      <c r="A104" s="35"/>
      <c r="C104" s="36"/>
      <c r="D104" s="36"/>
      <c r="E104" s="37"/>
      <c r="AA104" s="41"/>
      <c r="AE104" s="41"/>
      <c r="AI104" s="44"/>
      <c r="AL104" s="44"/>
    </row>
    <row r="105" spans="1:38" s="14" customFormat="1" ht="15">
      <c r="A105" s="35"/>
      <c r="C105" s="36"/>
      <c r="D105" s="36"/>
      <c r="E105" s="37"/>
      <c r="AA105" s="41"/>
      <c r="AE105" s="41"/>
      <c r="AI105" s="44"/>
      <c r="AL105" s="44"/>
    </row>
    <row r="106" spans="1:38" s="14" customFormat="1" ht="15">
      <c r="A106" s="35"/>
      <c r="C106" s="36"/>
      <c r="D106" s="36"/>
      <c r="E106" s="37"/>
      <c r="AA106" s="41"/>
      <c r="AE106" s="41"/>
      <c r="AI106" s="44"/>
      <c r="AL106" s="44"/>
    </row>
    <row r="107" spans="1:38" s="14" customFormat="1" ht="15">
      <c r="A107" s="35"/>
      <c r="C107" s="36"/>
      <c r="D107" s="36"/>
      <c r="E107" s="37"/>
      <c r="AA107" s="41"/>
      <c r="AE107" s="41"/>
      <c r="AI107" s="44"/>
      <c r="AL107" s="44"/>
    </row>
    <row r="108" spans="1:38" s="14" customFormat="1" ht="15">
      <c r="A108" s="35"/>
      <c r="C108" s="36"/>
      <c r="D108" s="36"/>
      <c r="E108" s="37"/>
      <c r="AA108" s="41"/>
      <c r="AE108" s="41"/>
      <c r="AI108" s="44"/>
      <c r="AL108" s="44"/>
    </row>
    <row r="109" spans="1:38" s="14" customFormat="1" ht="15">
      <c r="A109" s="35"/>
      <c r="C109" s="36"/>
      <c r="D109" s="36"/>
      <c r="E109" s="37"/>
      <c r="AA109" s="41"/>
      <c r="AE109" s="41"/>
      <c r="AI109" s="44"/>
      <c r="AL109" s="44"/>
    </row>
    <row r="110" spans="1:38" s="14" customFormat="1" ht="15">
      <c r="A110" s="35"/>
      <c r="C110" s="36"/>
      <c r="D110" s="36"/>
      <c r="E110" s="37"/>
      <c r="AA110" s="41"/>
      <c r="AE110" s="41"/>
      <c r="AI110" s="44"/>
      <c r="AL110" s="44"/>
    </row>
    <row r="111" spans="1:38" s="14" customFormat="1" ht="15">
      <c r="A111" s="35"/>
      <c r="C111" s="36"/>
      <c r="D111" s="36"/>
      <c r="E111" s="37"/>
      <c r="AA111" s="41"/>
      <c r="AE111" s="41"/>
      <c r="AI111" s="44"/>
      <c r="AL111" s="44"/>
    </row>
    <row r="112" spans="1:38" s="14" customFormat="1" ht="15">
      <c r="A112" s="35"/>
      <c r="C112" s="36"/>
      <c r="D112" s="36"/>
      <c r="E112" s="37"/>
      <c r="AA112" s="41"/>
      <c r="AE112" s="41"/>
      <c r="AI112" s="44"/>
      <c r="AL112" s="44"/>
    </row>
    <row r="113" spans="1:38" s="14" customFormat="1" ht="15">
      <c r="A113" s="35"/>
      <c r="C113" s="36"/>
      <c r="D113" s="36"/>
      <c r="E113" s="37"/>
      <c r="AA113" s="41"/>
      <c r="AE113" s="41"/>
      <c r="AI113" s="44"/>
      <c r="AL113" s="44"/>
    </row>
    <row r="114" spans="1:38" s="14" customFormat="1" ht="15">
      <c r="A114" s="35"/>
      <c r="C114" s="36"/>
      <c r="D114" s="36"/>
      <c r="E114" s="37"/>
      <c r="AA114" s="41"/>
      <c r="AE114" s="41"/>
      <c r="AI114" s="44"/>
      <c r="AL114" s="44"/>
    </row>
    <row r="115" spans="1:38" s="14" customFormat="1" ht="15">
      <c r="A115" s="35"/>
      <c r="C115" s="36"/>
      <c r="D115" s="36"/>
      <c r="E115" s="37"/>
      <c r="AA115" s="41"/>
      <c r="AE115" s="41"/>
      <c r="AI115" s="44"/>
      <c r="AL115" s="44"/>
    </row>
    <row r="116" spans="1:38" s="14" customFormat="1" ht="15">
      <c r="A116" s="35"/>
      <c r="C116" s="36"/>
      <c r="D116" s="36"/>
      <c r="E116" s="37"/>
      <c r="AA116" s="41"/>
      <c r="AE116" s="41"/>
      <c r="AI116" s="44"/>
      <c r="AL116" s="44"/>
    </row>
    <row r="117" spans="1:38" s="14" customFormat="1" ht="15">
      <c r="A117" s="35"/>
      <c r="C117" s="36"/>
      <c r="D117" s="36"/>
      <c r="E117" s="37"/>
      <c r="AA117" s="41"/>
      <c r="AE117" s="41"/>
      <c r="AI117" s="44"/>
      <c r="AL117" s="44"/>
    </row>
    <row r="118" spans="1:38" s="14" customFormat="1" ht="15">
      <c r="A118" s="35"/>
      <c r="C118" s="36"/>
      <c r="D118" s="36"/>
      <c r="E118" s="37"/>
      <c r="AA118" s="41"/>
      <c r="AE118" s="41"/>
      <c r="AI118" s="44"/>
      <c r="AL118" s="44"/>
    </row>
    <row r="119" spans="1:38" s="14" customFormat="1" ht="15">
      <c r="A119" s="35"/>
      <c r="C119" s="36"/>
      <c r="D119" s="36"/>
      <c r="E119" s="37"/>
      <c r="AA119" s="41"/>
      <c r="AE119" s="41"/>
      <c r="AI119" s="44"/>
      <c r="AL119" s="44"/>
    </row>
    <row r="120" spans="1:38" s="14" customFormat="1" ht="15">
      <c r="A120" s="35"/>
      <c r="C120" s="36"/>
      <c r="D120" s="36"/>
      <c r="E120" s="37"/>
      <c r="AA120" s="41"/>
      <c r="AE120" s="41"/>
      <c r="AI120" s="44"/>
      <c r="AL120" s="44"/>
    </row>
    <row r="121" spans="1:38" s="14" customFormat="1" ht="15">
      <c r="A121" s="35"/>
      <c r="C121" s="36"/>
      <c r="D121" s="36"/>
      <c r="E121" s="37"/>
      <c r="AA121" s="41"/>
      <c r="AE121" s="41"/>
      <c r="AI121" s="44"/>
      <c r="AL121" s="44"/>
    </row>
    <row r="122" spans="1:38" s="14" customFormat="1" ht="15">
      <c r="A122" s="35"/>
      <c r="C122" s="36"/>
      <c r="D122" s="36"/>
      <c r="E122" s="37"/>
      <c r="AA122" s="41"/>
      <c r="AE122" s="41"/>
      <c r="AI122" s="44"/>
      <c r="AL122" s="44"/>
    </row>
    <row r="123" spans="1:38" s="14" customFormat="1" ht="15">
      <c r="A123" s="35"/>
      <c r="C123" s="36"/>
      <c r="D123" s="36"/>
      <c r="E123" s="37"/>
      <c r="AA123" s="41"/>
      <c r="AE123" s="41"/>
      <c r="AI123" s="44"/>
      <c r="AL123" s="44"/>
    </row>
    <row r="124" spans="1:38" s="14" customFormat="1" ht="15">
      <c r="A124" s="35"/>
      <c r="C124" s="36"/>
      <c r="D124" s="36"/>
      <c r="E124" s="37"/>
      <c r="AA124" s="41"/>
      <c r="AE124" s="41"/>
      <c r="AI124" s="44"/>
      <c r="AL124" s="44"/>
    </row>
    <row r="125" spans="1:38" s="14" customFormat="1" ht="15">
      <c r="A125" s="35"/>
      <c r="C125" s="36"/>
      <c r="D125" s="36"/>
      <c r="E125" s="37"/>
      <c r="AA125" s="41"/>
      <c r="AE125" s="41"/>
      <c r="AI125" s="44"/>
      <c r="AL125" s="44"/>
    </row>
    <row r="126" spans="1:38" s="14" customFormat="1" ht="15">
      <c r="A126" s="35"/>
      <c r="C126" s="36"/>
      <c r="D126" s="36"/>
      <c r="E126" s="37"/>
      <c r="AA126" s="41"/>
      <c r="AE126" s="41"/>
      <c r="AI126" s="44"/>
      <c r="AL126" s="44"/>
    </row>
    <row r="127" spans="1:38" s="14" customFormat="1" ht="15">
      <c r="A127" s="35"/>
      <c r="C127" s="36"/>
      <c r="D127" s="36"/>
      <c r="E127" s="37"/>
      <c r="AA127" s="41"/>
      <c r="AE127" s="41"/>
      <c r="AI127" s="44"/>
      <c r="AL127" s="44"/>
    </row>
    <row r="128" spans="1:38" s="14" customFormat="1" ht="15">
      <c r="A128" s="35"/>
      <c r="C128" s="36"/>
      <c r="D128" s="36"/>
      <c r="E128" s="37"/>
      <c r="AA128" s="41"/>
      <c r="AE128" s="41"/>
      <c r="AI128" s="44"/>
      <c r="AL128" s="44"/>
    </row>
    <row r="129" spans="1:38" s="14" customFormat="1" ht="15">
      <c r="A129" s="35"/>
      <c r="C129" s="36"/>
      <c r="D129" s="36"/>
      <c r="E129" s="37"/>
      <c r="AA129" s="41"/>
      <c r="AE129" s="41"/>
      <c r="AI129" s="44"/>
      <c r="AL129" s="44"/>
    </row>
    <row r="130" spans="1:38" s="14" customFormat="1" ht="15">
      <c r="A130" s="35"/>
      <c r="C130" s="36"/>
      <c r="D130" s="36"/>
      <c r="E130" s="37"/>
      <c r="AA130" s="41"/>
      <c r="AE130" s="41"/>
      <c r="AI130" s="44"/>
      <c r="AL130" s="44"/>
    </row>
    <row r="131" spans="1:38" s="14" customFormat="1" ht="15">
      <c r="A131" s="35"/>
      <c r="C131" s="36"/>
      <c r="D131" s="36"/>
      <c r="E131" s="37"/>
      <c r="AA131" s="41"/>
      <c r="AE131" s="41"/>
      <c r="AI131" s="44"/>
      <c r="AL131" s="44"/>
    </row>
    <row r="132" spans="1:38" s="14" customFormat="1" ht="15">
      <c r="A132" s="35"/>
      <c r="C132" s="36"/>
      <c r="D132" s="36"/>
      <c r="E132" s="37"/>
      <c r="AA132" s="41"/>
      <c r="AE132" s="41"/>
      <c r="AI132" s="44"/>
      <c r="AL132" s="44"/>
    </row>
    <row r="133" spans="1:38" s="14" customFormat="1" ht="15">
      <c r="A133" s="35"/>
      <c r="C133" s="36"/>
      <c r="D133" s="36"/>
      <c r="E133" s="37"/>
      <c r="AA133" s="41"/>
      <c r="AE133" s="41"/>
      <c r="AI133" s="44"/>
      <c r="AL133" s="44"/>
    </row>
    <row r="134" spans="1:38" s="14" customFormat="1" ht="15">
      <c r="A134" s="35"/>
      <c r="C134" s="36"/>
      <c r="D134" s="36"/>
      <c r="E134" s="37"/>
      <c r="AA134" s="41"/>
      <c r="AE134" s="41"/>
      <c r="AI134" s="44"/>
      <c r="AL134" s="44"/>
    </row>
    <row r="135" spans="1:38" s="14" customFormat="1" ht="15">
      <c r="A135" s="35"/>
      <c r="C135" s="36"/>
      <c r="D135" s="36"/>
      <c r="E135" s="37"/>
      <c r="AA135" s="41"/>
      <c r="AE135" s="41"/>
      <c r="AI135" s="44"/>
      <c r="AL135" s="44"/>
    </row>
    <row r="136" spans="1:38" s="14" customFormat="1" ht="15">
      <c r="A136" s="35"/>
      <c r="C136" s="36"/>
      <c r="D136" s="36"/>
      <c r="E136" s="37"/>
      <c r="AA136" s="41"/>
      <c r="AE136" s="41"/>
      <c r="AI136" s="44"/>
      <c r="AL136" s="44"/>
    </row>
    <row r="137" spans="1:38" s="14" customFormat="1" ht="15">
      <c r="A137" s="35"/>
      <c r="C137" s="36"/>
      <c r="D137" s="36"/>
      <c r="E137" s="37"/>
      <c r="AA137" s="41"/>
      <c r="AE137" s="41"/>
      <c r="AI137" s="44"/>
      <c r="AL137" s="44"/>
    </row>
    <row r="138" spans="1:38" s="14" customFormat="1" ht="15">
      <c r="A138" s="35"/>
      <c r="C138" s="36"/>
      <c r="D138" s="36"/>
      <c r="E138" s="37"/>
      <c r="AA138" s="41"/>
      <c r="AE138" s="41"/>
      <c r="AI138" s="44"/>
      <c r="AL138" s="44"/>
    </row>
    <row r="139" spans="1:38" s="14" customFormat="1" ht="15">
      <c r="A139" s="35"/>
      <c r="C139" s="36"/>
      <c r="D139" s="36"/>
      <c r="E139" s="37"/>
      <c r="AA139" s="41"/>
      <c r="AE139" s="41"/>
      <c r="AI139" s="44"/>
      <c r="AL139" s="44"/>
    </row>
    <row r="140" spans="1:38" s="14" customFormat="1" ht="15">
      <c r="A140" s="35"/>
      <c r="C140" s="36"/>
      <c r="D140" s="36"/>
      <c r="E140" s="37"/>
      <c r="AA140" s="41"/>
      <c r="AE140" s="41"/>
      <c r="AI140" s="44"/>
      <c r="AL140" s="44"/>
    </row>
    <row r="141" spans="1:38" s="14" customFormat="1" ht="15">
      <c r="A141" s="35"/>
      <c r="C141" s="36"/>
      <c r="D141" s="36"/>
      <c r="E141" s="37"/>
      <c r="AA141" s="41"/>
      <c r="AE141" s="41"/>
      <c r="AI141" s="44"/>
      <c r="AL141" s="44"/>
    </row>
    <row r="142" spans="1:38" s="14" customFormat="1" ht="15">
      <c r="A142" s="35"/>
      <c r="C142" s="36"/>
      <c r="D142" s="36"/>
      <c r="E142" s="37"/>
      <c r="AA142" s="41"/>
      <c r="AE142" s="41"/>
      <c r="AI142" s="44"/>
      <c r="AL142" s="44"/>
    </row>
    <row r="143" spans="1:38" s="14" customFormat="1" ht="15">
      <c r="A143" s="35"/>
      <c r="C143" s="36"/>
      <c r="D143" s="36"/>
      <c r="E143" s="37"/>
      <c r="AA143" s="41"/>
      <c r="AE143" s="41"/>
      <c r="AI143" s="44"/>
      <c r="AL143" s="44"/>
    </row>
    <row r="144" spans="1:38" s="14" customFormat="1" ht="15">
      <c r="A144" s="35"/>
      <c r="C144" s="36"/>
      <c r="D144" s="36"/>
      <c r="E144" s="37"/>
      <c r="AA144" s="41"/>
      <c r="AE144" s="41"/>
      <c r="AI144" s="44"/>
      <c r="AL144" s="44"/>
    </row>
    <row r="145" spans="1:38" s="14" customFormat="1" ht="15">
      <c r="A145" s="35"/>
      <c r="C145" s="36"/>
      <c r="D145" s="36"/>
      <c r="E145" s="37"/>
      <c r="AA145" s="41"/>
      <c r="AE145" s="41"/>
      <c r="AI145" s="44"/>
      <c r="AL145" s="44"/>
    </row>
    <row r="146" spans="1:38" s="14" customFormat="1" ht="15">
      <c r="A146" s="35"/>
      <c r="C146" s="36"/>
      <c r="D146" s="36"/>
      <c r="E146" s="37"/>
      <c r="AA146" s="41"/>
      <c r="AE146" s="41"/>
      <c r="AI146" s="44"/>
      <c r="AL146" s="44"/>
    </row>
    <row r="147" spans="1:38" s="14" customFormat="1" ht="15">
      <c r="A147" s="35"/>
      <c r="C147" s="36"/>
      <c r="D147" s="36"/>
      <c r="E147" s="37"/>
      <c r="AA147" s="41"/>
      <c r="AE147" s="41"/>
      <c r="AI147" s="44"/>
      <c r="AL147" s="44"/>
    </row>
    <row r="148" spans="1:38" s="14" customFormat="1" ht="15">
      <c r="A148" s="35"/>
      <c r="C148" s="36"/>
      <c r="D148" s="36"/>
      <c r="E148" s="37"/>
      <c r="AA148" s="41"/>
      <c r="AE148" s="41"/>
      <c r="AI148" s="44"/>
      <c r="AL148" s="44"/>
    </row>
    <row r="149" spans="1:38" s="14" customFormat="1" ht="15">
      <c r="A149" s="35"/>
      <c r="C149" s="36"/>
      <c r="D149" s="36"/>
      <c r="E149" s="37"/>
      <c r="AA149" s="41"/>
      <c r="AE149" s="41"/>
      <c r="AI149" s="44"/>
      <c r="AL149" s="44"/>
    </row>
    <row r="150" spans="1:38" s="14" customFormat="1" ht="15">
      <c r="A150" s="35"/>
      <c r="C150" s="36"/>
      <c r="D150" s="36"/>
      <c r="E150" s="37"/>
      <c r="AA150" s="41"/>
      <c r="AE150" s="41"/>
      <c r="AI150" s="44"/>
      <c r="AL150" s="44"/>
    </row>
    <row r="151" spans="1:38" s="14" customFormat="1" ht="15">
      <c r="A151" s="35"/>
      <c r="C151" s="36"/>
      <c r="D151" s="36"/>
      <c r="E151" s="37"/>
      <c r="AA151" s="41"/>
      <c r="AE151" s="41"/>
      <c r="AI151" s="44"/>
      <c r="AL151" s="44"/>
    </row>
    <row r="152" spans="1:38" s="14" customFormat="1" ht="15">
      <c r="A152" s="35"/>
      <c r="C152" s="36"/>
      <c r="D152" s="36"/>
      <c r="E152" s="37"/>
      <c r="AA152" s="41"/>
      <c r="AE152" s="41"/>
      <c r="AI152" s="44"/>
      <c r="AL152" s="44"/>
    </row>
    <row r="153" spans="1:38" s="14" customFormat="1" ht="15">
      <c r="A153" s="35"/>
      <c r="C153" s="36"/>
      <c r="D153" s="36"/>
      <c r="E153" s="37"/>
      <c r="AA153" s="41"/>
      <c r="AE153" s="41"/>
      <c r="AI153" s="44"/>
      <c r="AL153" s="44"/>
    </row>
    <row r="154" spans="1:38" s="14" customFormat="1" ht="15">
      <c r="A154" s="35"/>
      <c r="C154" s="36"/>
      <c r="D154" s="36"/>
      <c r="E154" s="37"/>
      <c r="AA154" s="41"/>
      <c r="AE154" s="41"/>
      <c r="AI154" s="44"/>
      <c r="AL154" s="44"/>
    </row>
    <row r="155" spans="1:38" s="14" customFormat="1" ht="15">
      <c r="A155" s="35"/>
      <c r="C155" s="36"/>
      <c r="D155" s="36"/>
      <c r="E155" s="37"/>
      <c r="AA155" s="41"/>
      <c r="AE155" s="41"/>
      <c r="AI155" s="44"/>
      <c r="AL155" s="44"/>
    </row>
    <row r="156" spans="1:38" s="14" customFormat="1" ht="15">
      <c r="A156" s="35"/>
      <c r="C156" s="36"/>
      <c r="D156" s="36"/>
      <c r="E156" s="37"/>
      <c r="AA156" s="41"/>
      <c r="AE156" s="41"/>
      <c r="AI156" s="44"/>
      <c r="AL156" s="44"/>
    </row>
    <row r="157" spans="1:38" s="14" customFormat="1" ht="15">
      <c r="A157" s="35"/>
      <c r="C157" s="36"/>
      <c r="D157" s="36"/>
      <c r="E157" s="37"/>
      <c r="AA157" s="41"/>
      <c r="AE157" s="41"/>
      <c r="AI157" s="44"/>
      <c r="AL157" s="44"/>
    </row>
    <row r="158" spans="1:38" s="14" customFormat="1" ht="15">
      <c r="A158" s="35"/>
      <c r="C158" s="36"/>
      <c r="D158" s="36"/>
      <c r="E158" s="37"/>
      <c r="AA158" s="41"/>
      <c r="AE158" s="41"/>
      <c r="AI158" s="44"/>
      <c r="AL158" s="44"/>
    </row>
    <row r="159" spans="1:38" s="14" customFormat="1" ht="15">
      <c r="A159" s="35"/>
      <c r="C159" s="36"/>
      <c r="D159" s="36"/>
      <c r="E159" s="37"/>
      <c r="AA159" s="41"/>
      <c r="AE159" s="41"/>
      <c r="AI159" s="44"/>
      <c r="AL159" s="44"/>
    </row>
    <row r="160" spans="1:38" s="14" customFormat="1" ht="15">
      <c r="A160" s="35"/>
      <c r="C160" s="36"/>
      <c r="D160" s="36"/>
      <c r="E160" s="37"/>
      <c r="AA160" s="41"/>
      <c r="AE160" s="41"/>
      <c r="AI160" s="44"/>
      <c r="AL160" s="44"/>
    </row>
    <row r="161" spans="1:38" s="14" customFormat="1" ht="15">
      <c r="A161" s="35"/>
      <c r="C161" s="36"/>
      <c r="D161" s="36"/>
      <c r="E161" s="37"/>
      <c r="AA161" s="41"/>
      <c r="AE161" s="41"/>
      <c r="AI161" s="44"/>
      <c r="AL161" s="44"/>
    </row>
    <row r="162" spans="1:38" s="14" customFormat="1" ht="15">
      <c r="A162" s="35"/>
      <c r="C162" s="36"/>
      <c r="D162" s="36"/>
      <c r="E162" s="37"/>
      <c r="AA162" s="41"/>
      <c r="AE162" s="41"/>
      <c r="AI162" s="44"/>
      <c r="AL162" s="44"/>
    </row>
    <row r="163" spans="1:38" s="14" customFormat="1" ht="15">
      <c r="A163" s="35"/>
      <c r="C163" s="36"/>
      <c r="D163" s="36"/>
      <c r="E163" s="37"/>
      <c r="AA163" s="41"/>
      <c r="AE163" s="41"/>
      <c r="AI163" s="44"/>
      <c r="AL163" s="44"/>
    </row>
    <row r="164" spans="1:38" s="14" customFormat="1" ht="15">
      <c r="A164" s="35"/>
      <c r="C164" s="36"/>
      <c r="D164" s="36"/>
      <c r="E164" s="37"/>
      <c r="AA164" s="41"/>
      <c r="AE164" s="41"/>
      <c r="AI164" s="44"/>
      <c r="AL164" s="44"/>
    </row>
    <row r="165" spans="1:38" s="14" customFormat="1" ht="15">
      <c r="A165" s="35"/>
      <c r="C165" s="36"/>
      <c r="D165" s="36"/>
      <c r="E165" s="37"/>
      <c r="AA165" s="41"/>
      <c r="AE165" s="41"/>
      <c r="AI165" s="44"/>
      <c r="AL165" s="44"/>
    </row>
    <row r="166" spans="1:38" s="14" customFormat="1" ht="15">
      <c r="A166" s="35"/>
      <c r="C166" s="36"/>
      <c r="D166" s="36"/>
      <c r="E166" s="37"/>
      <c r="AA166" s="41"/>
      <c r="AE166" s="41"/>
      <c r="AI166" s="44"/>
      <c r="AL166" s="44"/>
    </row>
    <row r="167" spans="1:38" s="14" customFormat="1" ht="15">
      <c r="A167" s="35"/>
      <c r="C167" s="36"/>
      <c r="D167" s="36"/>
      <c r="E167" s="37"/>
      <c r="AA167" s="41"/>
      <c r="AE167" s="41"/>
      <c r="AI167" s="44"/>
      <c r="AL167" s="44"/>
    </row>
    <row r="168" spans="1:38" s="14" customFormat="1" ht="15">
      <c r="A168" s="35"/>
      <c r="C168" s="36"/>
      <c r="D168" s="36"/>
      <c r="E168" s="37"/>
      <c r="AA168" s="41"/>
      <c r="AE168" s="41"/>
      <c r="AI168" s="44"/>
      <c r="AL168" s="44"/>
    </row>
    <row r="169" spans="1:38" s="14" customFormat="1" ht="15">
      <c r="A169" s="35"/>
      <c r="C169" s="36"/>
      <c r="D169" s="36"/>
      <c r="E169" s="37"/>
      <c r="AA169" s="41"/>
      <c r="AE169" s="41"/>
      <c r="AI169" s="44"/>
      <c r="AL169" s="44"/>
    </row>
    <row r="170" spans="1:38" s="14" customFormat="1" ht="15">
      <c r="A170" s="35"/>
      <c r="C170" s="36"/>
      <c r="D170" s="36"/>
      <c r="E170" s="37"/>
      <c r="AA170" s="41"/>
      <c r="AE170" s="41"/>
      <c r="AI170" s="44"/>
      <c r="AL170" s="44"/>
    </row>
    <row r="171" spans="1:38" s="14" customFormat="1" ht="15">
      <c r="A171" s="35"/>
      <c r="C171" s="36"/>
      <c r="D171" s="36"/>
      <c r="E171" s="37"/>
      <c r="AA171" s="41"/>
      <c r="AE171" s="41"/>
      <c r="AI171" s="44"/>
      <c r="AL171" s="44"/>
    </row>
    <row r="172" spans="1:38" s="14" customFormat="1" ht="15">
      <c r="A172" s="35"/>
      <c r="C172" s="36"/>
      <c r="D172" s="36"/>
      <c r="E172" s="37"/>
      <c r="AA172" s="41"/>
      <c r="AE172" s="41"/>
      <c r="AI172" s="44"/>
      <c r="AL172" s="44"/>
    </row>
    <row r="173" spans="1:38" s="14" customFormat="1" ht="15">
      <c r="A173" s="35"/>
      <c r="C173" s="36"/>
      <c r="D173" s="36"/>
      <c r="E173" s="37"/>
      <c r="AA173" s="41"/>
      <c r="AE173" s="41"/>
      <c r="AI173" s="44"/>
      <c r="AL173" s="44"/>
    </row>
    <row r="174" spans="1:38" s="14" customFormat="1" ht="15">
      <c r="A174" s="35"/>
      <c r="C174" s="36"/>
      <c r="D174" s="36"/>
      <c r="E174" s="37"/>
      <c r="AA174" s="41"/>
      <c r="AE174" s="41"/>
      <c r="AI174" s="44"/>
      <c r="AL174" s="44"/>
    </row>
    <row r="175" spans="1:38" s="14" customFormat="1" ht="15">
      <c r="A175" s="35"/>
      <c r="C175" s="36"/>
      <c r="D175" s="36"/>
      <c r="E175" s="37"/>
      <c r="AA175" s="41"/>
      <c r="AE175" s="41"/>
      <c r="AI175" s="44"/>
      <c r="AL175" s="44"/>
    </row>
    <row r="176" spans="1:38" s="14" customFormat="1" ht="15">
      <c r="A176" s="35"/>
      <c r="C176" s="36"/>
      <c r="D176" s="36"/>
      <c r="E176" s="37"/>
      <c r="AA176" s="41"/>
      <c r="AE176" s="41"/>
      <c r="AI176" s="44"/>
      <c r="AL176" s="44"/>
    </row>
    <row r="177" spans="1:38" s="14" customFormat="1" ht="15">
      <c r="A177" s="35"/>
      <c r="C177" s="36"/>
      <c r="D177" s="36"/>
      <c r="E177" s="37"/>
      <c r="AA177" s="41"/>
      <c r="AE177" s="41"/>
      <c r="AI177" s="44"/>
      <c r="AL177" s="44"/>
    </row>
    <row r="178" spans="1:38" s="14" customFormat="1" ht="15">
      <c r="A178" s="35"/>
      <c r="C178" s="36"/>
      <c r="D178" s="36"/>
      <c r="E178" s="37"/>
      <c r="AA178" s="41"/>
      <c r="AE178" s="41"/>
      <c r="AI178" s="44"/>
      <c r="AL178" s="44"/>
    </row>
    <row r="179" spans="1:38" s="14" customFormat="1" ht="15">
      <c r="A179" s="35"/>
      <c r="C179" s="36"/>
      <c r="D179" s="36"/>
      <c r="E179" s="37"/>
      <c r="AA179" s="41"/>
      <c r="AE179" s="41"/>
      <c r="AI179" s="44"/>
      <c r="AL179" s="44"/>
    </row>
    <row r="180" spans="1:38" s="14" customFormat="1" ht="15">
      <c r="A180" s="35"/>
      <c r="C180" s="36"/>
      <c r="D180" s="36"/>
      <c r="E180" s="37"/>
      <c r="AA180" s="41"/>
      <c r="AE180" s="41"/>
      <c r="AI180" s="44"/>
      <c r="AL180" s="44"/>
    </row>
    <row r="181" spans="1:38" s="14" customFormat="1" ht="15">
      <c r="A181" s="35"/>
      <c r="C181" s="36"/>
      <c r="D181" s="36"/>
      <c r="E181" s="37"/>
      <c r="AA181" s="41"/>
      <c r="AE181" s="41"/>
      <c r="AI181" s="44"/>
      <c r="AL181" s="44"/>
    </row>
    <row r="182" spans="1:38" s="14" customFormat="1" ht="15">
      <c r="A182" s="35"/>
      <c r="C182" s="36"/>
      <c r="D182" s="36"/>
      <c r="E182" s="37"/>
      <c r="AA182" s="41"/>
      <c r="AE182" s="41"/>
      <c r="AI182" s="44"/>
      <c r="AL182" s="44"/>
    </row>
    <row r="183" spans="1:38" s="14" customFormat="1" ht="15">
      <c r="A183" s="35"/>
      <c r="C183" s="36"/>
      <c r="D183" s="36"/>
      <c r="E183" s="37"/>
      <c r="AA183" s="41"/>
      <c r="AE183" s="41"/>
      <c r="AI183" s="44"/>
      <c r="AL183" s="44"/>
    </row>
    <row r="184" spans="1:38" s="14" customFormat="1" ht="15">
      <c r="A184" s="35"/>
      <c r="C184" s="36"/>
      <c r="D184" s="36"/>
      <c r="E184" s="37"/>
      <c r="AA184" s="41"/>
      <c r="AE184" s="41"/>
      <c r="AI184" s="44"/>
      <c r="AL184" s="44"/>
    </row>
    <row r="185" spans="1:38" s="14" customFormat="1" ht="15">
      <c r="A185" s="35"/>
      <c r="C185" s="36"/>
      <c r="D185" s="36"/>
      <c r="E185" s="37"/>
      <c r="AA185" s="41"/>
      <c r="AE185" s="41"/>
      <c r="AI185" s="44"/>
      <c r="AL185" s="44"/>
    </row>
    <row r="186" spans="1:38" s="14" customFormat="1" ht="15">
      <c r="A186" s="35"/>
      <c r="C186" s="36"/>
      <c r="D186" s="36"/>
      <c r="E186" s="37"/>
      <c r="AA186" s="41"/>
      <c r="AE186" s="41"/>
      <c r="AI186" s="44"/>
      <c r="AL186" s="44"/>
    </row>
    <row r="187" spans="1:38" s="14" customFormat="1" ht="15">
      <c r="A187" s="35"/>
      <c r="C187" s="36"/>
      <c r="D187" s="36"/>
      <c r="E187" s="37"/>
      <c r="AA187" s="41"/>
      <c r="AE187" s="41"/>
      <c r="AI187" s="44"/>
      <c r="AL187" s="44"/>
    </row>
    <row r="188" spans="1:38" s="14" customFormat="1" ht="15">
      <c r="A188" s="35"/>
      <c r="C188" s="36"/>
      <c r="D188" s="36"/>
      <c r="E188" s="37"/>
      <c r="AA188" s="41"/>
      <c r="AE188" s="41"/>
      <c r="AI188" s="44"/>
      <c r="AL188" s="44"/>
    </row>
    <row r="189" spans="1:38" s="14" customFormat="1" ht="15">
      <c r="A189" s="35"/>
      <c r="C189" s="36"/>
      <c r="D189" s="36"/>
      <c r="E189" s="37"/>
      <c r="AA189" s="41"/>
      <c r="AE189" s="41"/>
      <c r="AI189" s="44"/>
      <c r="AL189" s="44"/>
    </row>
    <row r="190" spans="1:38" s="14" customFormat="1" ht="15">
      <c r="A190" s="35"/>
      <c r="C190" s="36"/>
      <c r="D190" s="36"/>
      <c r="E190" s="37"/>
      <c r="AA190" s="41"/>
      <c r="AE190" s="41"/>
      <c r="AI190" s="44"/>
      <c r="AL190" s="44"/>
    </row>
    <row r="191" spans="1:38" s="14" customFormat="1" ht="15">
      <c r="A191" s="35"/>
      <c r="C191" s="36"/>
      <c r="D191" s="36"/>
      <c r="E191" s="37"/>
      <c r="AA191" s="41"/>
      <c r="AE191" s="41"/>
      <c r="AI191" s="44"/>
      <c r="AL191" s="44"/>
    </row>
    <row r="192" spans="1:38" s="14" customFormat="1" ht="15">
      <c r="A192" s="35"/>
      <c r="C192" s="36"/>
      <c r="D192" s="36"/>
      <c r="E192" s="37"/>
      <c r="AA192" s="41"/>
      <c r="AE192" s="41"/>
      <c r="AI192" s="44"/>
      <c r="AL192" s="44"/>
    </row>
    <row r="193" spans="1:38" s="14" customFormat="1" ht="15">
      <c r="A193" s="35"/>
      <c r="C193" s="36"/>
      <c r="D193" s="36"/>
      <c r="E193" s="37"/>
      <c r="AA193" s="41"/>
      <c r="AE193" s="41"/>
      <c r="AI193" s="44"/>
      <c r="AL193" s="44"/>
    </row>
    <row r="194" spans="1:38" s="14" customFormat="1" ht="15">
      <c r="A194" s="35"/>
      <c r="C194" s="36"/>
      <c r="D194" s="36"/>
      <c r="E194" s="37"/>
      <c r="AA194" s="41"/>
      <c r="AE194" s="41"/>
      <c r="AI194" s="44"/>
      <c r="AL194" s="44"/>
    </row>
    <row r="195" spans="1:38" s="14" customFormat="1" ht="15">
      <c r="A195" s="35"/>
      <c r="C195" s="36"/>
      <c r="D195" s="36"/>
      <c r="E195" s="37"/>
      <c r="AA195" s="41"/>
      <c r="AE195" s="41"/>
      <c r="AI195" s="44"/>
      <c r="AL195" s="44"/>
    </row>
    <row r="196" spans="1:38" s="14" customFormat="1" ht="15">
      <c r="A196" s="35"/>
      <c r="C196" s="36"/>
      <c r="D196" s="36"/>
      <c r="E196" s="37"/>
      <c r="AA196" s="41"/>
      <c r="AE196" s="41"/>
      <c r="AI196" s="44"/>
      <c r="AL196" s="44"/>
    </row>
    <row r="197" spans="1:38" s="14" customFormat="1" ht="15">
      <c r="A197" s="35"/>
      <c r="C197" s="36"/>
      <c r="D197" s="36"/>
      <c r="E197" s="37"/>
      <c r="AA197" s="41"/>
      <c r="AE197" s="41"/>
      <c r="AI197" s="44"/>
      <c r="AL197" s="44"/>
    </row>
    <row r="198" spans="1:38" s="14" customFormat="1" ht="15">
      <c r="A198" s="35"/>
      <c r="C198" s="36"/>
      <c r="D198" s="36"/>
      <c r="E198" s="37"/>
      <c r="AA198" s="41"/>
      <c r="AE198" s="41"/>
      <c r="AI198" s="44"/>
      <c r="AL198" s="44"/>
    </row>
    <row r="199" spans="1:38" s="14" customFormat="1" ht="15">
      <c r="A199" s="35"/>
      <c r="C199" s="36"/>
      <c r="D199" s="36"/>
      <c r="E199" s="37"/>
      <c r="AA199" s="41"/>
      <c r="AE199" s="41"/>
      <c r="AI199" s="44"/>
      <c r="AL199" s="44"/>
    </row>
    <row r="200" spans="1:38" s="14" customFormat="1" ht="15">
      <c r="A200" s="35"/>
      <c r="C200" s="36"/>
      <c r="D200" s="36"/>
      <c r="E200" s="37"/>
      <c r="AA200" s="41"/>
      <c r="AE200" s="41"/>
      <c r="AI200" s="44"/>
      <c r="AL200" s="44"/>
    </row>
    <row r="201" spans="1:38" s="14" customFormat="1" ht="15">
      <c r="A201" s="35"/>
      <c r="C201" s="36"/>
      <c r="D201" s="36"/>
      <c r="E201" s="37"/>
      <c r="AA201" s="41"/>
      <c r="AE201" s="41"/>
      <c r="AI201" s="44"/>
      <c r="AL201" s="44"/>
    </row>
    <row r="202" spans="1:38" s="14" customFormat="1" ht="15">
      <c r="A202" s="35"/>
      <c r="C202" s="36"/>
      <c r="D202" s="36"/>
      <c r="E202" s="37"/>
      <c r="AA202" s="41"/>
      <c r="AE202" s="41"/>
      <c r="AI202" s="44"/>
      <c r="AL202" s="44"/>
    </row>
    <row r="203" spans="1:38" s="14" customFormat="1" ht="15">
      <c r="A203" s="35"/>
      <c r="C203" s="36"/>
      <c r="D203" s="36"/>
      <c r="E203" s="37"/>
      <c r="AA203" s="41"/>
      <c r="AE203" s="41"/>
      <c r="AI203" s="44"/>
      <c r="AL203" s="44"/>
    </row>
    <row r="204" spans="1:38" s="14" customFormat="1" ht="15">
      <c r="A204" s="35"/>
      <c r="C204" s="36"/>
      <c r="D204" s="36"/>
      <c r="E204" s="37"/>
      <c r="AA204" s="41"/>
      <c r="AE204" s="41"/>
      <c r="AI204" s="44"/>
      <c r="AL204" s="44"/>
    </row>
    <row r="205" spans="1:38" s="14" customFormat="1" ht="15">
      <c r="A205" s="35"/>
      <c r="C205" s="36"/>
      <c r="D205" s="36"/>
      <c r="E205" s="37"/>
      <c r="AA205" s="41"/>
      <c r="AE205" s="41"/>
      <c r="AI205" s="44"/>
      <c r="AL205" s="44"/>
    </row>
    <row r="206" spans="1:38" s="14" customFormat="1" ht="15">
      <c r="A206" s="35"/>
      <c r="C206" s="36"/>
      <c r="D206" s="36"/>
      <c r="E206" s="37"/>
      <c r="AA206" s="41"/>
      <c r="AE206" s="41"/>
      <c r="AI206" s="44"/>
      <c r="AL206" s="44"/>
    </row>
    <row r="207" spans="1:38" s="14" customFormat="1" ht="15">
      <c r="A207" s="35"/>
      <c r="C207" s="36"/>
      <c r="D207" s="36"/>
      <c r="E207" s="37"/>
      <c r="AA207" s="41"/>
      <c r="AE207" s="41"/>
      <c r="AI207" s="44"/>
      <c r="AL207" s="44"/>
    </row>
    <row r="208" spans="1:38" s="14" customFormat="1" ht="15">
      <c r="A208" s="35"/>
      <c r="C208" s="36"/>
      <c r="D208" s="36"/>
      <c r="E208" s="37"/>
      <c r="AA208" s="41"/>
      <c r="AE208" s="41"/>
      <c r="AI208" s="44"/>
      <c r="AL208" s="44"/>
    </row>
    <row r="209" spans="1:38" s="14" customFormat="1" ht="15">
      <c r="A209" s="35"/>
      <c r="C209" s="36"/>
      <c r="D209" s="36"/>
      <c r="E209" s="37"/>
      <c r="AA209" s="41"/>
      <c r="AE209" s="41"/>
      <c r="AI209" s="44"/>
      <c r="AL209" s="44"/>
    </row>
    <row r="210" spans="1:38" s="14" customFormat="1" ht="15">
      <c r="A210" s="35"/>
      <c r="C210" s="36"/>
      <c r="D210" s="36"/>
      <c r="E210" s="37"/>
      <c r="AA210" s="41"/>
      <c r="AE210" s="41"/>
      <c r="AI210" s="44"/>
      <c r="AL210" s="44"/>
    </row>
    <row r="211" spans="1:38" s="14" customFormat="1" ht="15">
      <c r="A211" s="35"/>
      <c r="C211" s="36"/>
      <c r="D211" s="36"/>
      <c r="E211" s="37"/>
      <c r="AA211" s="41"/>
      <c r="AE211" s="41"/>
      <c r="AI211" s="44"/>
      <c r="AL211" s="44"/>
    </row>
    <row r="212" spans="1:38" s="14" customFormat="1" ht="15">
      <c r="A212" s="35"/>
      <c r="C212" s="36"/>
      <c r="D212" s="36"/>
      <c r="E212" s="37"/>
      <c r="AA212" s="41"/>
      <c r="AE212" s="41"/>
      <c r="AI212" s="44"/>
      <c r="AL212" s="44"/>
    </row>
    <row r="213" spans="1:38" s="14" customFormat="1" ht="15">
      <c r="A213" s="35"/>
      <c r="C213" s="36"/>
      <c r="D213" s="36"/>
      <c r="E213" s="37"/>
      <c r="AA213" s="41"/>
      <c r="AE213" s="41"/>
      <c r="AI213" s="44"/>
      <c r="AL213" s="44"/>
    </row>
    <row r="214" spans="1:38" s="14" customFormat="1" ht="15">
      <c r="A214" s="35"/>
      <c r="C214" s="36"/>
      <c r="D214" s="36"/>
      <c r="E214" s="37"/>
      <c r="AA214" s="41"/>
      <c r="AE214" s="41"/>
      <c r="AI214" s="44"/>
      <c r="AL214" s="44"/>
    </row>
    <row r="215" spans="1:38" s="14" customFormat="1" ht="15">
      <c r="A215" s="35"/>
      <c r="C215" s="36"/>
      <c r="D215" s="36"/>
      <c r="E215" s="37"/>
      <c r="AA215" s="41"/>
      <c r="AE215" s="41"/>
      <c r="AI215" s="44"/>
      <c r="AL215" s="44"/>
    </row>
    <row r="216" spans="1:38" s="14" customFormat="1" ht="15">
      <c r="A216" s="35"/>
      <c r="C216" s="36"/>
      <c r="D216" s="36"/>
      <c r="E216" s="37"/>
      <c r="AA216" s="41"/>
      <c r="AE216" s="41"/>
      <c r="AI216" s="44"/>
      <c r="AL216" s="44"/>
    </row>
    <row r="217" spans="1:38" s="14" customFormat="1" ht="15">
      <c r="A217" s="35"/>
      <c r="C217" s="36"/>
      <c r="D217" s="36"/>
      <c r="E217" s="37"/>
      <c r="AA217" s="41"/>
      <c r="AE217" s="41"/>
      <c r="AI217" s="44"/>
      <c r="AL217" s="44"/>
    </row>
    <row r="218" spans="1:38" s="14" customFormat="1" ht="15">
      <c r="A218" s="35"/>
      <c r="C218" s="36"/>
      <c r="D218" s="36"/>
      <c r="E218" s="37"/>
      <c r="AA218" s="41"/>
      <c r="AE218" s="41"/>
      <c r="AI218" s="44"/>
      <c r="AL218" s="44"/>
    </row>
    <row r="219" spans="1:38" s="14" customFormat="1" ht="15">
      <c r="A219" s="35"/>
      <c r="C219" s="36"/>
      <c r="D219" s="36"/>
      <c r="E219" s="37"/>
      <c r="AA219" s="41"/>
      <c r="AE219" s="41"/>
      <c r="AI219" s="44"/>
      <c r="AL219" s="44"/>
    </row>
    <row r="220" spans="1:38" s="14" customFormat="1" ht="15">
      <c r="A220" s="35"/>
      <c r="C220" s="36"/>
      <c r="D220" s="36"/>
      <c r="E220" s="37"/>
      <c r="AA220" s="41"/>
      <c r="AE220" s="41"/>
      <c r="AI220" s="44"/>
      <c r="AL220" s="44"/>
    </row>
    <row r="221" spans="1:38" s="14" customFormat="1" ht="15">
      <c r="A221" s="35"/>
      <c r="C221" s="36"/>
      <c r="D221" s="36"/>
      <c r="E221" s="37"/>
      <c r="AA221" s="41"/>
      <c r="AE221" s="41"/>
      <c r="AI221" s="44"/>
      <c r="AL221" s="44"/>
    </row>
    <row r="222" spans="1:38" s="14" customFormat="1" ht="15">
      <c r="A222" s="35"/>
      <c r="C222" s="36"/>
      <c r="D222" s="36"/>
      <c r="E222" s="37"/>
      <c r="AA222" s="41"/>
      <c r="AE222" s="41"/>
      <c r="AI222" s="44"/>
      <c r="AL222" s="44"/>
    </row>
    <row r="223" spans="1:38" s="14" customFormat="1" ht="15">
      <c r="A223" s="35"/>
      <c r="C223" s="36"/>
      <c r="D223" s="36"/>
      <c r="E223" s="37"/>
      <c r="AA223" s="41"/>
      <c r="AE223" s="41"/>
      <c r="AI223" s="44"/>
      <c r="AL223" s="44"/>
    </row>
    <row r="224" spans="1:38" s="14" customFormat="1" ht="15">
      <c r="A224" s="35"/>
      <c r="C224" s="36"/>
      <c r="D224" s="36"/>
      <c r="E224" s="37"/>
      <c r="AA224" s="41"/>
      <c r="AE224" s="41"/>
      <c r="AI224" s="44"/>
      <c r="AL224" s="44"/>
    </row>
    <row r="225" spans="1:38" s="14" customFormat="1" ht="15">
      <c r="A225" s="35"/>
      <c r="C225" s="36"/>
      <c r="D225" s="36"/>
      <c r="E225" s="37"/>
      <c r="AA225" s="41"/>
      <c r="AE225" s="41"/>
      <c r="AI225" s="44"/>
      <c r="AL225" s="44"/>
    </row>
    <row r="226" spans="1:38" s="14" customFormat="1" ht="15">
      <c r="A226" s="35"/>
      <c r="C226" s="36"/>
      <c r="D226" s="36"/>
      <c r="E226" s="37"/>
      <c r="AA226" s="41"/>
      <c r="AE226" s="41"/>
      <c r="AI226" s="44"/>
      <c r="AL226" s="44"/>
    </row>
    <row r="227" spans="1:38" s="14" customFormat="1" ht="15">
      <c r="A227" s="35"/>
      <c r="C227" s="36"/>
      <c r="D227" s="36"/>
      <c r="E227" s="37"/>
      <c r="AA227" s="41"/>
      <c r="AE227" s="41"/>
      <c r="AI227" s="44"/>
      <c r="AL227" s="44"/>
    </row>
    <row r="228" spans="1:38" s="14" customFormat="1" ht="15">
      <c r="A228" s="35"/>
      <c r="C228" s="36"/>
      <c r="D228" s="36"/>
      <c r="E228" s="37"/>
      <c r="AA228" s="41"/>
      <c r="AE228" s="41"/>
      <c r="AI228" s="44"/>
      <c r="AL228" s="44"/>
    </row>
    <row r="229" spans="1:38" s="14" customFormat="1" ht="15">
      <c r="A229" s="35"/>
      <c r="C229" s="36"/>
      <c r="D229" s="36"/>
      <c r="E229" s="37"/>
      <c r="AA229" s="41"/>
      <c r="AE229" s="41"/>
      <c r="AI229" s="44"/>
      <c r="AL229" s="44"/>
    </row>
    <row r="230" spans="1:38" s="14" customFormat="1" ht="15">
      <c r="A230" s="35"/>
      <c r="C230" s="36"/>
      <c r="D230" s="36"/>
      <c r="E230" s="37"/>
      <c r="AA230" s="41"/>
      <c r="AE230" s="41"/>
      <c r="AI230" s="44"/>
      <c r="AL230" s="44"/>
    </row>
    <row r="231" spans="1:38" s="14" customFormat="1" ht="15">
      <c r="A231" s="35"/>
      <c r="C231" s="36"/>
      <c r="D231" s="36"/>
      <c r="E231" s="37"/>
      <c r="AA231" s="41"/>
      <c r="AE231" s="41"/>
      <c r="AI231" s="44"/>
      <c r="AL231" s="44"/>
    </row>
    <row r="232" spans="1:38" s="14" customFormat="1" ht="15">
      <c r="A232" s="35"/>
      <c r="C232" s="36"/>
      <c r="D232" s="36"/>
      <c r="E232" s="37"/>
      <c r="AA232" s="41"/>
      <c r="AE232" s="41"/>
      <c r="AI232" s="44"/>
      <c r="AL232" s="44"/>
    </row>
    <row r="233" spans="1:38" s="14" customFormat="1" ht="15">
      <c r="A233" s="35"/>
      <c r="C233" s="36"/>
      <c r="D233" s="36"/>
      <c r="E233" s="37"/>
      <c r="AA233" s="41"/>
      <c r="AE233" s="41"/>
      <c r="AI233" s="44"/>
      <c r="AL233" s="44"/>
    </row>
    <row r="234" spans="1:38" s="14" customFormat="1" ht="15">
      <c r="A234" s="35"/>
      <c r="C234" s="36"/>
      <c r="D234" s="36"/>
      <c r="E234" s="37"/>
      <c r="AA234" s="41"/>
      <c r="AE234" s="41"/>
      <c r="AI234" s="44"/>
      <c r="AL234" s="44"/>
    </row>
    <row r="235" spans="1:38" s="14" customFormat="1" ht="15">
      <c r="A235" s="35"/>
      <c r="C235" s="36"/>
      <c r="D235" s="36"/>
      <c r="E235" s="37"/>
      <c r="AA235" s="41"/>
      <c r="AE235" s="41"/>
      <c r="AI235" s="44"/>
      <c r="AL235" s="44"/>
    </row>
    <row r="236" spans="1:38" s="14" customFormat="1" ht="15">
      <c r="A236" s="35"/>
      <c r="C236" s="36"/>
      <c r="D236" s="36"/>
      <c r="E236" s="37"/>
      <c r="AA236" s="41"/>
      <c r="AE236" s="41"/>
      <c r="AI236" s="44"/>
      <c r="AL236" s="44"/>
    </row>
    <row r="237" spans="1:38" s="14" customFormat="1" ht="15">
      <c r="A237" s="35"/>
      <c r="C237" s="36"/>
      <c r="D237" s="36"/>
      <c r="E237" s="37"/>
      <c r="AA237" s="41"/>
      <c r="AE237" s="41"/>
      <c r="AI237" s="44"/>
      <c r="AL237" s="44"/>
    </row>
    <row r="238" spans="1:38" s="14" customFormat="1" ht="15">
      <c r="A238" s="35"/>
      <c r="C238" s="36"/>
      <c r="D238" s="36"/>
      <c r="E238" s="37"/>
      <c r="AA238" s="41"/>
      <c r="AE238" s="41"/>
      <c r="AI238" s="44"/>
      <c r="AL238" s="44"/>
    </row>
    <row r="239" spans="1:38" s="14" customFormat="1" ht="15">
      <c r="A239" s="35"/>
      <c r="C239" s="36"/>
      <c r="D239" s="36"/>
      <c r="E239" s="37"/>
      <c r="AA239" s="41"/>
      <c r="AE239" s="41"/>
      <c r="AI239" s="44"/>
      <c r="AL239" s="44"/>
    </row>
    <row r="240" spans="1:38" s="14" customFormat="1" ht="15">
      <c r="A240" s="35"/>
      <c r="C240" s="36"/>
      <c r="D240" s="36"/>
      <c r="E240" s="37"/>
      <c r="AA240" s="41"/>
      <c r="AE240" s="41"/>
      <c r="AI240" s="44"/>
      <c r="AL240" s="44"/>
    </row>
    <row r="241" spans="1:38" s="14" customFormat="1" ht="15">
      <c r="A241" s="35"/>
      <c r="C241" s="36"/>
      <c r="D241" s="36"/>
      <c r="E241" s="37"/>
      <c r="AA241" s="41"/>
      <c r="AE241" s="41"/>
      <c r="AI241" s="44"/>
      <c r="AL241" s="44"/>
    </row>
    <row r="242" spans="1:38" s="14" customFormat="1" ht="15">
      <c r="A242" s="35"/>
      <c r="C242" s="36"/>
      <c r="D242" s="36"/>
      <c r="E242" s="37"/>
      <c r="AA242" s="41"/>
      <c r="AE242" s="41"/>
      <c r="AI242" s="44"/>
      <c r="AL242" s="44"/>
    </row>
    <row r="243" spans="1:38" s="14" customFormat="1" ht="15">
      <c r="A243" s="35"/>
      <c r="C243" s="36"/>
      <c r="D243" s="36"/>
      <c r="E243" s="37"/>
      <c r="AA243" s="41"/>
      <c r="AE243" s="41"/>
      <c r="AI243" s="44"/>
      <c r="AL243" s="44"/>
    </row>
    <row r="244" spans="1:38" s="14" customFormat="1" ht="15">
      <c r="A244" s="35"/>
      <c r="C244" s="36"/>
      <c r="D244" s="36"/>
      <c r="E244" s="37"/>
      <c r="AA244" s="41"/>
      <c r="AE244" s="41"/>
      <c r="AI244" s="44"/>
      <c r="AL244" s="44"/>
    </row>
    <row r="245" spans="1:38" s="14" customFormat="1" ht="15">
      <c r="A245" s="35"/>
      <c r="C245" s="36"/>
      <c r="D245" s="36"/>
      <c r="E245" s="37"/>
      <c r="AA245" s="41"/>
      <c r="AE245" s="41"/>
      <c r="AI245" s="44"/>
      <c r="AL245" s="44"/>
    </row>
    <row r="246" spans="1:38" s="14" customFormat="1" ht="15">
      <c r="A246" s="35"/>
      <c r="C246" s="36"/>
      <c r="D246" s="36"/>
      <c r="E246" s="37"/>
      <c r="AA246" s="41"/>
      <c r="AE246" s="41"/>
      <c r="AI246" s="44"/>
      <c r="AL246" s="44"/>
    </row>
    <row r="247" spans="1:38" s="14" customFormat="1" ht="15">
      <c r="A247" s="35"/>
      <c r="C247" s="36"/>
      <c r="D247" s="36"/>
      <c r="E247" s="37"/>
      <c r="AA247" s="41"/>
      <c r="AE247" s="41"/>
      <c r="AI247" s="44"/>
      <c r="AL247" s="44"/>
    </row>
    <row r="248" spans="1:38" s="14" customFormat="1" ht="15">
      <c r="A248" s="35"/>
      <c r="C248" s="36"/>
      <c r="D248" s="36"/>
      <c r="E248" s="37"/>
      <c r="AA248" s="41"/>
      <c r="AE248" s="41"/>
      <c r="AI248" s="44"/>
      <c r="AL248" s="44"/>
    </row>
    <row r="249" spans="1:38" s="14" customFormat="1" ht="15">
      <c r="A249" s="35"/>
      <c r="C249" s="36"/>
      <c r="D249" s="36"/>
      <c r="E249" s="37"/>
      <c r="AA249" s="41"/>
      <c r="AE249" s="41"/>
      <c r="AI249" s="44"/>
      <c r="AL249" s="44"/>
    </row>
    <row r="250" spans="1:38" s="14" customFormat="1" ht="15">
      <c r="A250" s="35"/>
      <c r="C250" s="36"/>
      <c r="D250" s="36"/>
      <c r="E250" s="37"/>
      <c r="AA250" s="41"/>
      <c r="AE250" s="41"/>
      <c r="AI250" s="44"/>
      <c r="AL250" s="44"/>
    </row>
    <row r="251" spans="1:38" s="14" customFormat="1" ht="15">
      <c r="A251" s="35"/>
      <c r="C251" s="36"/>
      <c r="D251" s="36"/>
      <c r="E251" s="37"/>
      <c r="AA251" s="41"/>
      <c r="AE251" s="41"/>
      <c r="AI251" s="44"/>
      <c r="AL251" s="44"/>
    </row>
    <row r="252" spans="1:38" s="14" customFormat="1" ht="15">
      <c r="A252" s="35"/>
      <c r="C252" s="36"/>
      <c r="D252" s="36"/>
      <c r="E252" s="37"/>
      <c r="AA252" s="41"/>
      <c r="AE252" s="41"/>
      <c r="AI252" s="44"/>
      <c r="AL252" s="44"/>
    </row>
    <row r="253" spans="1:38" s="14" customFormat="1" ht="15">
      <c r="A253" s="35"/>
      <c r="C253" s="36"/>
      <c r="D253" s="36"/>
      <c r="E253" s="37"/>
      <c r="AA253" s="41"/>
      <c r="AE253" s="41"/>
      <c r="AI253" s="44"/>
      <c r="AL253" s="44"/>
    </row>
    <row r="254" spans="1:38" s="14" customFormat="1" ht="15">
      <c r="A254" s="35"/>
      <c r="C254" s="36"/>
      <c r="D254" s="36"/>
      <c r="E254" s="37"/>
      <c r="AA254" s="41"/>
      <c r="AE254" s="41"/>
      <c r="AI254" s="44"/>
      <c r="AL254" s="44"/>
    </row>
    <row r="255" spans="1:38" s="14" customFormat="1" ht="15">
      <c r="A255" s="35"/>
      <c r="C255" s="36"/>
      <c r="D255" s="36"/>
      <c r="E255" s="37"/>
      <c r="AA255" s="41"/>
      <c r="AE255" s="41"/>
      <c r="AI255" s="44"/>
      <c r="AL255" s="44"/>
    </row>
    <row r="256" spans="1:38" s="14" customFormat="1" ht="15">
      <c r="A256" s="35"/>
      <c r="C256" s="36"/>
      <c r="D256" s="36"/>
      <c r="E256" s="37"/>
      <c r="AA256" s="41"/>
      <c r="AE256" s="41"/>
      <c r="AI256" s="44"/>
      <c r="AL256" s="44"/>
    </row>
    <row r="257" spans="1:38" s="14" customFormat="1" ht="15">
      <c r="A257" s="35"/>
      <c r="C257" s="36"/>
      <c r="D257" s="36"/>
      <c r="E257" s="37"/>
      <c r="AA257" s="41"/>
      <c r="AE257" s="41"/>
      <c r="AI257" s="44"/>
      <c r="AL257" s="44"/>
    </row>
    <row r="258" spans="1:38" s="14" customFormat="1" ht="15">
      <c r="A258" s="35"/>
      <c r="C258" s="36"/>
      <c r="D258" s="36"/>
      <c r="E258" s="37"/>
      <c r="AA258" s="41"/>
      <c r="AE258" s="41"/>
      <c r="AI258" s="44"/>
      <c r="AL258" s="44"/>
    </row>
    <row r="259" spans="1:38" s="14" customFormat="1" ht="15">
      <c r="A259" s="35"/>
      <c r="C259" s="36"/>
      <c r="D259" s="36"/>
      <c r="E259" s="37"/>
      <c r="AA259" s="41"/>
      <c r="AE259" s="41"/>
      <c r="AI259" s="44"/>
      <c r="AL259" s="44"/>
    </row>
    <row r="260" spans="1:38" s="14" customFormat="1" ht="15">
      <c r="A260" s="35"/>
      <c r="C260" s="36"/>
      <c r="D260" s="36"/>
      <c r="E260" s="37"/>
      <c r="AA260" s="41"/>
      <c r="AE260" s="41"/>
      <c r="AI260" s="44"/>
      <c r="AL260" s="44"/>
    </row>
    <row r="261" spans="1:38" s="14" customFormat="1" ht="15">
      <c r="A261" s="35"/>
      <c r="C261" s="36"/>
      <c r="D261" s="36"/>
      <c r="E261" s="37"/>
      <c r="AA261" s="41"/>
      <c r="AE261" s="41"/>
      <c r="AI261" s="44"/>
      <c r="AL261" s="44"/>
    </row>
    <row r="262" spans="1:38" s="14" customFormat="1" ht="15">
      <c r="A262" s="35"/>
      <c r="C262" s="36"/>
      <c r="D262" s="36"/>
      <c r="E262" s="37"/>
      <c r="AA262" s="41"/>
      <c r="AE262" s="41"/>
      <c r="AI262" s="44"/>
      <c r="AL262" s="44"/>
    </row>
    <row r="263" spans="1:38" s="14" customFormat="1" ht="15">
      <c r="A263" s="35"/>
      <c r="C263" s="36"/>
      <c r="D263" s="36"/>
      <c r="E263" s="37"/>
      <c r="AA263" s="41"/>
      <c r="AE263" s="41"/>
      <c r="AI263" s="44"/>
      <c r="AL263" s="44"/>
    </row>
    <row r="264" spans="1:38" s="14" customFormat="1" ht="15">
      <c r="A264" s="35"/>
      <c r="C264" s="36"/>
      <c r="D264" s="36"/>
      <c r="E264" s="37"/>
      <c r="AA264" s="41"/>
      <c r="AE264" s="41"/>
      <c r="AI264" s="44"/>
      <c r="AL264" s="44"/>
    </row>
    <row r="265" spans="1:38" s="14" customFormat="1" ht="15">
      <c r="A265" s="35"/>
      <c r="C265" s="36"/>
      <c r="D265" s="36"/>
      <c r="E265" s="37"/>
      <c r="AA265" s="41"/>
      <c r="AE265" s="41"/>
      <c r="AI265" s="44"/>
      <c r="AL265" s="44"/>
    </row>
    <row r="266" spans="1:38" s="14" customFormat="1" ht="15">
      <c r="A266" s="35"/>
      <c r="C266" s="36"/>
      <c r="D266" s="36"/>
      <c r="E266" s="37"/>
      <c r="AA266" s="41"/>
      <c r="AE266" s="41"/>
      <c r="AI266" s="44"/>
      <c r="AL266" s="44"/>
    </row>
    <row r="267" spans="1:38" s="14" customFormat="1" ht="15">
      <c r="A267" s="35"/>
      <c r="C267" s="36"/>
      <c r="D267" s="36"/>
      <c r="E267" s="37"/>
      <c r="AA267" s="41"/>
      <c r="AE267" s="41"/>
      <c r="AI267" s="44"/>
      <c r="AL267" s="44"/>
    </row>
    <row r="268" spans="1:38" s="14" customFormat="1" ht="15">
      <c r="A268" s="35"/>
      <c r="C268" s="36"/>
      <c r="D268" s="36"/>
      <c r="E268" s="37"/>
      <c r="AA268" s="41"/>
      <c r="AE268" s="41"/>
      <c r="AI268" s="44"/>
      <c r="AL268" s="44"/>
    </row>
    <row r="269" spans="1:38" s="14" customFormat="1" ht="15">
      <c r="A269" s="35"/>
      <c r="C269" s="36"/>
      <c r="D269" s="36"/>
      <c r="E269" s="37"/>
      <c r="AA269" s="41"/>
      <c r="AE269" s="41"/>
      <c r="AI269" s="44"/>
      <c r="AL269" s="44"/>
    </row>
    <row r="270" spans="1:38" s="14" customFormat="1" ht="15">
      <c r="A270" s="35"/>
      <c r="C270" s="36"/>
      <c r="D270" s="36"/>
      <c r="E270" s="37"/>
      <c r="AA270" s="41"/>
      <c r="AE270" s="41"/>
      <c r="AI270" s="44"/>
      <c r="AL270" s="44"/>
    </row>
    <row r="271" spans="1:38" s="14" customFormat="1" ht="15">
      <c r="A271" s="35"/>
      <c r="C271" s="36"/>
      <c r="D271" s="36"/>
      <c r="E271" s="37"/>
      <c r="AA271" s="41"/>
      <c r="AE271" s="41"/>
      <c r="AI271" s="44"/>
      <c r="AL271" s="44"/>
    </row>
    <row r="272" spans="1:38" s="14" customFormat="1" ht="15">
      <c r="A272" s="35"/>
      <c r="C272" s="36"/>
      <c r="D272" s="36"/>
      <c r="E272" s="37"/>
      <c r="AA272" s="41"/>
      <c r="AE272" s="41"/>
      <c r="AI272" s="44"/>
      <c r="AL272" s="44"/>
    </row>
    <row r="273" spans="1:38" s="14" customFormat="1" ht="15">
      <c r="A273" s="35"/>
      <c r="C273" s="36"/>
      <c r="D273" s="36"/>
      <c r="E273" s="37"/>
      <c r="AA273" s="41"/>
      <c r="AE273" s="41"/>
      <c r="AI273" s="44"/>
      <c r="AL273" s="44"/>
    </row>
    <row r="274" spans="1:38" s="14" customFormat="1" ht="15">
      <c r="A274" s="35"/>
      <c r="C274" s="36"/>
      <c r="D274" s="36"/>
      <c r="E274" s="37"/>
      <c r="AA274" s="41"/>
      <c r="AE274" s="41"/>
      <c r="AI274" s="44"/>
      <c r="AL274" s="44"/>
    </row>
    <row r="275" spans="1:38" s="14" customFormat="1" ht="15">
      <c r="A275" s="35"/>
      <c r="C275" s="36"/>
      <c r="D275" s="36"/>
      <c r="E275" s="37"/>
      <c r="AA275" s="41"/>
      <c r="AE275" s="41"/>
      <c r="AI275" s="44"/>
      <c r="AL275" s="44"/>
    </row>
    <row r="276" spans="1:38" s="14" customFormat="1" ht="15">
      <c r="A276" s="35"/>
      <c r="C276" s="36"/>
      <c r="D276" s="36"/>
      <c r="E276" s="37"/>
      <c r="AA276" s="41"/>
      <c r="AE276" s="41"/>
      <c r="AI276" s="44"/>
      <c r="AL276" s="44"/>
    </row>
    <row r="277" spans="1:38" s="14" customFormat="1" ht="15">
      <c r="A277" s="35"/>
      <c r="C277" s="36"/>
      <c r="D277" s="36"/>
      <c r="E277" s="37"/>
      <c r="AA277" s="41"/>
      <c r="AE277" s="41"/>
      <c r="AI277" s="44"/>
      <c r="AL277" s="44"/>
    </row>
    <row r="278" spans="1:38" s="14" customFormat="1" ht="15">
      <c r="A278" s="35"/>
      <c r="C278" s="36"/>
      <c r="D278" s="36"/>
      <c r="E278" s="37"/>
      <c r="AA278" s="41"/>
      <c r="AE278" s="41"/>
      <c r="AI278" s="44"/>
      <c r="AL278" s="44"/>
    </row>
    <row r="279" spans="1:38" s="14" customFormat="1" ht="15">
      <c r="A279" s="35"/>
      <c r="C279" s="36"/>
      <c r="D279" s="36"/>
      <c r="E279" s="37"/>
      <c r="AA279" s="41"/>
      <c r="AE279" s="41"/>
      <c r="AI279" s="44"/>
      <c r="AL279" s="44"/>
    </row>
    <row r="280" spans="1:38" s="14" customFormat="1" ht="15">
      <c r="A280" s="35"/>
      <c r="C280" s="36"/>
      <c r="D280" s="36"/>
      <c r="E280" s="37"/>
      <c r="AA280" s="41"/>
      <c r="AE280" s="41"/>
      <c r="AI280" s="44"/>
      <c r="AL280" s="44"/>
    </row>
    <row r="281" spans="1:73" s="30" customFormat="1" ht="15">
      <c r="A281" s="29"/>
      <c r="C281" s="31"/>
      <c r="D281" s="31"/>
      <c r="E281" s="32"/>
      <c r="AA281" s="42"/>
      <c r="AE281" s="42"/>
      <c r="AI281" s="45"/>
      <c r="AL281" s="45"/>
      <c r="AM281" s="33"/>
      <c r="AN281" s="33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34"/>
    </row>
  </sheetData>
  <sheetProtection/>
  <hyperlinks>
    <hyperlink ref="C22" r:id="rId1" display="http://703.bridge.no/Klub1/Turneringer/PRegnskab_S245_P8.html"/>
    <hyperlink ref="C14" r:id="rId2" display="http://703.bridge.no/Klub1/Turneringer/PRegnskab_S245_P6.html"/>
    <hyperlink ref="C12" r:id="rId3" display="http://703.bridge.no/Klub1/Turneringer/PRegnskab_S245_P1.html"/>
    <hyperlink ref="C6" r:id="rId4" display="http://703.bridge.no/Klub1/Turneringer/PRegnskab_S245_P2.html"/>
    <hyperlink ref="C20" r:id="rId5" display="http://703.bridge.no/Klub1/Turneringer/PRegnskab_S245_P3.html"/>
    <hyperlink ref="C4" r:id="rId6" display="http://703.bridge.no/Klub1/Turneringer/PRegnskab_S245_P16.html"/>
    <hyperlink ref="C34" r:id="rId7" display="http://703.bridge.no/Klub1/Turneringer/PRegnskab_S245_P18.html"/>
    <hyperlink ref="C44" r:id="rId8" display="http://703.bridge.no/Klub1/Turneringer/PRegnskab_S245_P20.html"/>
    <hyperlink ref="C23" r:id="rId9" display="http://703.bridge.no/Klub1/Turneringer/PRegnskab_S245_P10.html"/>
    <hyperlink ref="C16" r:id="rId10" display="http://703.bridge.no/Klub1/Turneringer/PRegnskab_S245_P19.html"/>
    <hyperlink ref="C60" r:id="rId11" display="http://703.bridge.no/Klub1/Turneringer/PRegnskab_S245_P14.html"/>
    <hyperlink ref="C59" r:id="rId12" display="http://703.bridge.no/Klub1/Turneringer/PRegnskab_S245_P11.html"/>
    <hyperlink ref="C53" r:id="rId13" display="http://703.bridge.no/Klub1/Turneringer/PRegnskab_S245_P15.html"/>
    <hyperlink ref="C29" r:id="rId14" display="http://703.bridge.no/Klub1/Turneringer/PRegnskab_S245_P7.html"/>
    <hyperlink ref="C64" r:id="rId15" display="http://703.bridge.no/Klub1/Turneringer/PRegnskab_S245_P13.html"/>
    <hyperlink ref="C15" r:id="rId16" display="http://703.bridge.no/Klub1/Turneringer/PRegnskab_S245_P8.html"/>
    <hyperlink ref="C41" r:id="rId17" display="http://703.bridge.no/Klub1/Turneringer/PRegnskab_S245_P6.html"/>
    <hyperlink ref="C2" r:id="rId18" display="http://703.bridge.no/Klub1/Turneringer/PRegnskab_S245_P1.html"/>
    <hyperlink ref="C5" r:id="rId19" display="http://703.bridge.no/Klub1/Turneringer/PRegnskab_S245_P2.html"/>
    <hyperlink ref="C3" r:id="rId20" display="http://703.bridge.no/Klub1/Turneringer/PRegnskab_S245_P16.html"/>
    <hyperlink ref="C10" r:id="rId21" display="http://703.bridge.no/Klub1/Turneringer/PRegnskab_S245_P18.html"/>
    <hyperlink ref="C21" r:id="rId22" display="http://703.bridge.no/Klub1/Turneringer/PRegnskab_S245_P20.html"/>
    <hyperlink ref="C13" r:id="rId23" display="http://703.bridge.no/Klub1/Turneringer/PRegnskab_S245_P10.html"/>
    <hyperlink ref="C32" r:id="rId24" display="http://703.bridge.no/Klub1/Turneringer/PRegnskab_S245_P9.html"/>
    <hyperlink ref="C38" r:id="rId25" display="http://703.bridge.no/Klub1/Turneringer/PRegnskab_S245_P14.html"/>
    <hyperlink ref="C58" r:id="rId26" display="http://703.bridge.no/Klub1/Turneringer/PRegnskab_S245_P11.html"/>
    <hyperlink ref="C54" r:id="rId27" display="http://703.bridge.no/Klub1/Turneringer/PRegnskab_S245_P15.html"/>
    <hyperlink ref="C52" r:id="rId28" display="http://703.bridge.no/Klub1/Turneringer/PRegnskab_S245_P7.html"/>
    <hyperlink ref="C63" r:id="rId29" display="http://703.bridge.no/Klub1/Turneringer/PRegnskab_S245_P13.html"/>
  </hyperlinks>
  <printOptions/>
  <pageMargins left="0.7" right="0.7" top="0.787401575" bottom="0.787401575" header="0.3" footer="0.3"/>
  <pageSetup horizontalDpi="600" verticalDpi="600" orientation="portrait" paperSize="9" r:id="rId3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Svein Magne Granheim</dc:creator>
  <cp:keywords/>
  <dc:description/>
  <cp:lastModifiedBy>Svein Magne Granheim</cp:lastModifiedBy>
  <dcterms:created xsi:type="dcterms:W3CDTF">2011-06-17T05:51:39Z</dcterms:created>
  <dcterms:modified xsi:type="dcterms:W3CDTF">2012-09-01T05:47:55Z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